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Z:\Business Office\Software\MS Select\FY2024-25\"/>
    </mc:Choice>
  </mc:AlternateContent>
  <xr:revisionPtr revIDLastSave="0" documentId="8_{F6B5E35A-6B08-43F3-93ED-AE42EB3CA021}" xr6:coauthVersionLast="47" xr6:coauthVersionMax="47" xr10:uidLastSave="{00000000-0000-0000-0000-000000000000}"/>
  <workbookProtection workbookAlgorithmName="SHA-512" workbookHashValue="0IG8nv1qK9fa9jNi6+MogsvlP/33otCcygxVBDsBYogUIGq+GbOOc/FhOD5NkBOjN8GIYrZBepGKb6/3V0tZsw==" workbookSaltValue="WzUuFPy88LyqzSKOGO9nZw==" workbookSpinCount="100000" lockStructure="1"/>
  <bookViews>
    <workbookView xWindow="-110" yWindow="-110" windowWidth="19420" windowHeight="11500" tabRatio="631" xr2:uid="{00000000-000D-0000-FFFF-FFFF00000000}"/>
  </bookViews>
  <sheets>
    <sheet name="MSR-INPUT SHEET" sheetId="7" r:id="rId1"/>
    <sheet name="YES-NO" sheetId="10" state="hidden" r:id="rId2"/>
    <sheet name="Exp Objects and Descriptions " sheetId="5" r:id="rId3"/>
    <sheet name="Journal Template" sheetId="12" r:id="rId4"/>
  </sheets>
  <definedNames>
    <definedName name="_xlnm._FilterDatabase" localSheetId="3" hidden="1">'Journal Template'!$A$1:$P$1</definedName>
    <definedName name="_xlnm.Print_Area" localSheetId="0">'MSR-INPUT SHEET'!$A$1:$U$58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2" l="1"/>
  <c r="A4" i="12"/>
  <c r="A5" i="12"/>
  <c r="A6" i="12"/>
  <c r="A8" i="12"/>
  <c r="A9" i="12"/>
  <c r="A10" i="12"/>
  <c r="A11" i="12"/>
  <c r="J53" i="7" l="1"/>
  <c r="J49" i="7"/>
  <c r="J50" i="7"/>
  <c r="J51" i="7"/>
  <c r="J52" i="7"/>
  <c r="J54" i="7"/>
  <c r="J55" i="7"/>
  <c r="J56" i="7"/>
  <c r="J57" i="7"/>
  <c r="J48" i="7"/>
  <c r="H11" i="12"/>
  <c r="H3" i="12"/>
  <c r="H4" i="12"/>
  <c r="H5" i="12"/>
  <c r="H6" i="12"/>
  <c r="H7" i="12"/>
  <c r="H8" i="12"/>
  <c r="H9" i="12"/>
  <c r="H10" i="12"/>
  <c r="H2" i="12"/>
  <c r="M18" i="7" l="1"/>
  <c r="B7" i="12"/>
  <c r="B2" i="12"/>
  <c r="M58" i="7" l="1"/>
  <c r="P11" i="7" l="1"/>
  <c r="C4" i="12" l="1"/>
  <c r="D4" i="12"/>
  <c r="G4" i="12"/>
  <c r="L4" i="12"/>
  <c r="B4" i="12" s="1"/>
  <c r="L3" i="12"/>
  <c r="B3" i="12" s="1"/>
  <c r="E3" i="12" s="1"/>
  <c r="L5" i="12"/>
  <c r="B5" i="12" s="1"/>
  <c r="E5" i="12" s="1"/>
  <c r="L6" i="12"/>
  <c r="B6" i="12" s="1"/>
  <c r="E6" i="12" s="1"/>
  <c r="L7" i="12"/>
  <c r="L8" i="12"/>
  <c r="B8" i="12" s="1"/>
  <c r="L9" i="12"/>
  <c r="B9" i="12" s="1"/>
  <c r="L10" i="12"/>
  <c r="B10" i="12" s="1"/>
  <c r="L11" i="12"/>
  <c r="L2" i="12"/>
  <c r="G2" i="12"/>
  <c r="A2" i="12" s="1"/>
  <c r="E2" i="12"/>
  <c r="F4" i="12" l="1"/>
  <c r="M4" i="12" s="1"/>
  <c r="E4" i="12"/>
  <c r="E7" i="12"/>
  <c r="B11" i="12"/>
  <c r="E11" i="12" s="1"/>
  <c r="E9" i="12"/>
  <c r="E10" i="12"/>
  <c r="E8" i="12"/>
  <c r="F2" i="12"/>
  <c r="M33" i="7" l="1"/>
  <c r="M32" i="7"/>
  <c r="M31" i="7"/>
  <c r="M30" i="7"/>
  <c r="M29" i="7"/>
  <c r="M28" i="7"/>
  <c r="M27" i="7"/>
  <c r="M26" i="7"/>
  <c r="M25" i="7"/>
  <c r="M24" i="7"/>
  <c r="M23" i="7"/>
  <c r="M22" i="7"/>
  <c r="M21" i="7"/>
  <c r="M20" i="7"/>
  <c r="M19" i="7"/>
  <c r="M17" i="7"/>
  <c r="M16" i="7"/>
  <c r="P16" i="7" s="1"/>
  <c r="M15" i="7"/>
  <c r="P15" i="7" s="1"/>
  <c r="P33" i="7" l="1"/>
  <c r="O33" i="7"/>
  <c r="O20" i="7"/>
  <c r="P20" i="7"/>
  <c r="O24" i="7"/>
  <c r="P24" i="7"/>
  <c r="O28" i="7"/>
  <c r="P28" i="7"/>
  <c r="O32" i="7"/>
  <c r="P32" i="7"/>
  <c r="O17" i="7"/>
  <c r="P17" i="7"/>
  <c r="P34" i="7" s="1"/>
  <c r="O21" i="7"/>
  <c r="P21" i="7"/>
  <c r="O25" i="7"/>
  <c r="P25" i="7"/>
  <c r="O29" i="7"/>
  <c r="P29" i="7"/>
  <c r="O18" i="7"/>
  <c r="P18" i="7"/>
  <c r="O22" i="7"/>
  <c r="P22" i="7"/>
  <c r="O26" i="7"/>
  <c r="P26" i="7"/>
  <c r="O30" i="7"/>
  <c r="P30" i="7"/>
  <c r="O19" i="7"/>
  <c r="P19" i="7"/>
  <c r="O23" i="7"/>
  <c r="P23" i="7"/>
  <c r="O27" i="7"/>
  <c r="P27" i="7"/>
  <c r="O31" i="7"/>
  <c r="P31" i="7"/>
  <c r="M59" i="7" l="1"/>
  <c r="T59" i="7" s="1"/>
  <c r="G11" i="12" l="1"/>
  <c r="D11" i="12"/>
  <c r="C11" i="12"/>
  <c r="G10" i="12"/>
  <c r="D10" i="12"/>
  <c r="C10" i="12"/>
  <c r="G9" i="12"/>
  <c r="D9" i="12"/>
  <c r="C9" i="12"/>
  <c r="G8" i="12"/>
  <c r="D8" i="12"/>
  <c r="C8" i="12"/>
  <c r="G7" i="12"/>
  <c r="A7" i="12" s="1"/>
  <c r="D7" i="12"/>
  <c r="C7" i="12"/>
  <c r="T58" i="7" l="1"/>
  <c r="G3" i="12" l="1"/>
  <c r="G5" i="12"/>
  <c r="G6" i="12"/>
  <c r="D3" i="12"/>
  <c r="D5" i="12"/>
  <c r="D6" i="12"/>
  <c r="D2" i="12"/>
  <c r="C3" i="12"/>
  <c r="C5" i="12"/>
  <c r="C6" i="12"/>
  <c r="C2" i="12"/>
  <c r="M2" i="12" l="1"/>
  <c r="F3" i="12" l="1"/>
  <c r="M3" i="12" s="1"/>
  <c r="F5" i="12"/>
  <c r="M5" i="12" s="1"/>
  <c r="F6" i="12" l="1"/>
  <c r="M6" i="12" s="1"/>
  <c r="F7" i="12" l="1"/>
  <c r="M7" i="12" s="1"/>
  <c r="F8" i="12" l="1"/>
  <c r="M8" i="12" s="1"/>
  <c r="F9" i="12" l="1"/>
  <c r="M9" i="12" s="1"/>
  <c r="F10" i="12" l="1"/>
  <c r="M10" i="12" s="1"/>
  <c r="F11" i="12" l="1"/>
  <c r="M1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Lehmann</author>
  </authors>
  <commentList>
    <comment ref="M48" authorId="0" shapeId="0" xr:uid="{00000000-0006-0000-0000-000001000000}">
      <text>
        <r>
          <rPr>
            <b/>
            <sz val="9"/>
            <color indexed="81"/>
            <rFont val="Tahoma"/>
            <family val="2"/>
          </rPr>
          <t>VALUE MUST BE A POSITIVE NUMBER</t>
        </r>
      </text>
    </comment>
    <comment ref="M49" authorId="0" shapeId="0" xr:uid="{00000000-0006-0000-0000-000002000000}">
      <text>
        <r>
          <rPr>
            <b/>
            <sz val="9"/>
            <color indexed="81"/>
            <rFont val="Tahoma"/>
            <family val="2"/>
          </rPr>
          <t>VALUE MUST BE A POSITIVE NUMBER</t>
        </r>
      </text>
    </comment>
    <comment ref="M50" authorId="0" shapeId="0" xr:uid="{00000000-0006-0000-0000-000003000000}">
      <text>
        <r>
          <rPr>
            <b/>
            <sz val="9"/>
            <color indexed="81"/>
            <rFont val="Tahoma"/>
            <family val="2"/>
          </rPr>
          <t>VALUE MUST BE A POSITIVE NUMBER</t>
        </r>
      </text>
    </comment>
    <comment ref="M51" authorId="0" shapeId="0" xr:uid="{00000000-0006-0000-0000-000004000000}">
      <text>
        <r>
          <rPr>
            <b/>
            <sz val="9"/>
            <color indexed="81"/>
            <rFont val="Tahoma"/>
            <family val="2"/>
          </rPr>
          <t>VALUE MUST BE A POSITIVE NUMBER</t>
        </r>
      </text>
    </comment>
    <comment ref="M52" authorId="0" shapeId="0" xr:uid="{00000000-0006-0000-0000-000005000000}">
      <text>
        <r>
          <rPr>
            <b/>
            <sz val="9"/>
            <color indexed="81"/>
            <rFont val="Tahoma"/>
            <family val="2"/>
          </rPr>
          <t>VALUE MUST BE A POSITIVE NUMBER</t>
        </r>
      </text>
    </comment>
    <comment ref="M53" authorId="0" shapeId="0" xr:uid="{00000000-0006-0000-0000-000006000000}">
      <text>
        <r>
          <rPr>
            <b/>
            <sz val="9"/>
            <color indexed="81"/>
            <rFont val="Tahoma"/>
            <family val="2"/>
          </rPr>
          <t>VALUE MUST BE A NEGATIVE NUMBER</t>
        </r>
      </text>
    </comment>
    <comment ref="M54" authorId="0" shapeId="0" xr:uid="{00000000-0006-0000-0000-000007000000}">
      <text>
        <r>
          <rPr>
            <b/>
            <sz val="9"/>
            <color indexed="81"/>
            <rFont val="Tahoma"/>
            <family val="2"/>
          </rPr>
          <t>VALUE MUST BE A NEGATIVE NUMBER</t>
        </r>
      </text>
    </comment>
    <comment ref="M55" authorId="0" shapeId="0" xr:uid="{00000000-0006-0000-0000-000008000000}">
      <text>
        <r>
          <rPr>
            <b/>
            <sz val="9"/>
            <color indexed="81"/>
            <rFont val="Tahoma"/>
            <family val="2"/>
          </rPr>
          <t>VALUE MUST BE A NEGATIVE NUMBER</t>
        </r>
      </text>
    </comment>
    <comment ref="M56" authorId="0" shapeId="0" xr:uid="{00000000-0006-0000-0000-000009000000}">
      <text>
        <r>
          <rPr>
            <b/>
            <sz val="9"/>
            <color indexed="81"/>
            <rFont val="Tahoma"/>
            <family val="2"/>
          </rPr>
          <t>VALUE MUST BE A NEGATIVE NUMBER</t>
        </r>
      </text>
    </comment>
    <comment ref="M57" authorId="0" shapeId="0" xr:uid="{00000000-0006-0000-0000-00000A000000}">
      <text>
        <r>
          <rPr>
            <b/>
            <sz val="9"/>
            <color indexed="81"/>
            <rFont val="Tahoma"/>
            <family val="2"/>
          </rPr>
          <t>VALUE MUST BE A NEGATIVE NUMBER</t>
        </r>
      </text>
    </comment>
  </commentList>
</comments>
</file>

<file path=xl/sharedStrings.xml><?xml version="1.0" encoding="utf-8"?>
<sst xmlns="http://schemas.openxmlformats.org/spreadsheetml/2006/main" count="5474" uniqueCount="1893">
  <si>
    <t>JOURNAL NAME</t>
  </si>
  <si>
    <t>FISCAL YEAR</t>
  </si>
  <si>
    <t>JUSTIFICATION</t>
  </si>
  <si>
    <t>ACCOUNT NUMBER</t>
  </si>
  <si>
    <t>SUB OBJECT CODE</t>
  </si>
  <si>
    <t>AMOUNT</t>
  </si>
  <si>
    <t>LINE DESCRIPTION</t>
  </si>
  <si>
    <t>YES</t>
  </si>
  <si>
    <t>NO</t>
  </si>
  <si>
    <t>**select YES/NO</t>
  </si>
  <si>
    <t>Salaries paid to State employees who are in annual salaried positions.</t>
  </si>
  <si>
    <t>Purchase of consumable office supplies such as paper, pens, pencils, clips, toner, ink, tape, etc.</t>
  </si>
  <si>
    <t>Temporary account class used for credit card payments. Once credit card statement is reconciled and accounts are identified, then a journal entry is required to transfer these charges to the proper account code(s).</t>
  </si>
  <si>
    <t>Purchase of supplies and aids used in an educational environment such as crayons, glue, paper, arts &amp; craft materials, puzzles, games, play mats, etc.</t>
  </si>
  <si>
    <t>Non-medical testing supplies used in State-operated laboratories.</t>
  </si>
  <si>
    <t>Dental instruments and supplies typically used in the practice of dentistry.</t>
  </si>
  <si>
    <t>Purchase of base metals, minerals, fabric and leather materials, threads and yarns, etc.</t>
  </si>
  <si>
    <t>Medicines such as aspirin, ibuprofen, insulin, and prescription drugs</t>
  </si>
  <si>
    <t>Cleaning supplies including brooms, brushes, cleaning chemicals and other facility/residential cleaning supplies.</t>
  </si>
  <si>
    <t>Supplies used to maintain State facilities and grounds such as hardware, lighting, signage, garden and landscaping tools, paint and painter supplies, etc.</t>
  </si>
  <si>
    <t>Sheets, blankets, towels, etc. used in facility/residential facilities</t>
  </si>
  <si>
    <t>Campground, picnic, ski center, pool and other seasonal or recreational supplies, including physical education equipment, athletic supplies, etc.</t>
  </si>
  <si>
    <t>Institutional food, bottled water, etc. purchased for consumption by residents or clients in State-operated facilities.</t>
  </si>
  <si>
    <t>Replacement law books, medical books, library books, periodicals, magazines and subscriptions for printed or electronic reference materials, electronic or sheet music, etc.</t>
  </si>
  <si>
    <t>Low Sulfur coal used to heat or cool State buildings or facilities.</t>
  </si>
  <si>
    <t>Oil #2 / Diesel fuel used to heat or cool State buildings or facilities.</t>
  </si>
  <si>
    <t>Service charges associated with the delivery of heating and cooling fuels.</t>
  </si>
  <si>
    <t>All other fuel used to heat or cool State buildings or facilities such as nuclear fuel, uranium, and plutonium.</t>
  </si>
  <si>
    <t>Purchase of diesel fuel used to operate motorized vehicles and equipment.</t>
  </si>
  <si>
    <t>Purchase of goods used to repair or maintain autos, vans, buses, light duty trucks such as tires, oil, wiper blades, etc.</t>
  </si>
  <si>
    <t>Purchase of tools and hardware used to repair building facilities and vehicles.</t>
  </si>
  <si>
    <t>Purchase of gasoline used to operate motorized vehicles and equipment.</t>
  </si>
  <si>
    <t>Purchase of CNG used to operate motorized vehicles and equipment.</t>
  </si>
  <si>
    <t>Purchase of propane gas used to operate motorized vehicles and equipment.</t>
  </si>
  <si>
    <t>Agricultural and livestock management supplies.</t>
  </si>
  <si>
    <t>Materials used in the production of goods for sale or use by the State such as lumber, sheet metal, fasteners, cloth, etc. Includes materials used by Corcraft.</t>
  </si>
  <si>
    <t>5925A</t>
  </si>
  <si>
    <t>Accounting services provided by an independent contractor that DO NOT involve auditing services.</t>
  </si>
  <si>
    <t>Reimbursement to employees for purchase of wearing apparel, shoes, boots, etc.</t>
  </si>
  <si>
    <t>Non-employee travel expenses incurred by a Board or Commission member.</t>
  </si>
  <si>
    <t>Non-employee travel expenses incurred by a consultant pursuant to contract.</t>
  </si>
  <si>
    <t>Non-employee travel expenses incurred by a speaker at a state-sponsored function or event.</t>
  </si>
  <si>
    <t>Non-employee travel expenses incurred by sports teams (e.g. university basketball team).</t>
  </si>
  <si>
    <t>All other non-employee travel expenses (e.g. performers at State-sponsored events).</t>
  </si>
  <si>
    <t>Per diem payment to employee for breakfast and dinner.</t>
  </si>
  <si>
    <t>Hotels, Motels</t>
  </si>
  <si>
    <t>Train fare.</t>
  </si>
  <si>
    <t>Mileage reimbursement to employees for personal use of vehicle.</t>
  </si>
  <si>
    <t>Temporary account class used for travel credit card payments. Once credit card statement is reconciled and accounts</t>
  </si>
  <si>
    <t>Autos, Vans, Buses, Light Duty Truck leases.</t>
  </si>
  <si>
    <t>Purchase of goods used to repair or services to maintain major appliances.</t>
  </si>
  <si>
    <t>Base rental payment for office, warehouse and storage space.</t>
  </si>
  <si>
    <t>Amounts paid for tenant share of real estate tax increases over the base year amount (includes estimated payments).</t>
  </si>
  <si>
    <t>Amounts paid for tenant share of operating cost increases over the base year amount including janitorial, building maintenance and common area costs.</t>
  </si>
  <si>
    <t>Charges by landlord for alterations to leased space.</t>
  </si>
  <si>
    <t>Other sundry charges by the landlord. Such items as parking, service contract provided through the landlord (HVAC maintenance) lock charges and special cleaning (carpet shampoo).</t>
  </si>
  <si>
    <t>Inter-agency payment to Centralized Services Fund.</t>
  </si>
  <si>
    <t>Purchase of goods used to repair or services to maintain equipment used by state employees to maintain buildings and grounds (e.g. pressure washers, lawn mowers, snow plows, steel, lead, tin, copper, garage doors, windows, beams, etc).</t>
  </si>
  <si>
    <t>Payment based on gas usage in a State building/facility or for State use of a building/facility.</t>
  </si>
  <si>
    <t>Payment for electricity usage in a State building/facility or for State use of a building/facility or to operate motorized vehicles and equipment.</t>
  </si>
  <si>
    <t>Chilled water used to heat or cool State buildings or facilities.</t>
  </si>
  <si>
    <t>Service charges for water.</t>
  </si>
  <si>
    <t>Service charges for sewer.</t>
  </si>
  <si>
    <t>Service charges for delivery of electric service(s) to end-user.</t>
  </si>
  <si>
    <t>Bio fuel (containing over 80% renewable materials) used to heat or cool State buildings or facilities.</t>
  </si>
  <si>
    <t>Inter-agency payment for development and operation on the New York Intranet (NYNet) and telecommunication systems.</t>
  </si>
  <si>
    <t>Inter-agency payment to Centralized Services Fund for electric service.</t>
  </si>
  <si>
    <t>Payments to service provider for radio services that are NOT related to advertising</t>
  </si>
  <si>
    <t>Payments to service provider for television service including closed caption; that is NOT related to advertising.</t>
  </si>
  <si>
    <t>Payments to a cloud computing service provider for on-demand computer resources (data, software) via an external computer network, rather than from a local computer or server.</t>
  </si>
  <si>
    <t>Payments to service provider for cell phones</t>
  </si>
  <si>
    <t>Voice over Internet Protocol (VoIP) or other digital enhanced telecommunications services.</t>
  </si>
  <si>
    <t>5590A</t>
  </si>
  <si>
    <t>Retainage is the amount temporarily withheld from contract payment(s) to ensure performance. This account code is used for both the withholding and release of monies to the payee.</t>
  </si>
  <si>
    <t>Costs for shipping packages/containers using private carriers. NOTE: costs for postage in mailing correspondence, brochures, renewal notices, etc should be charged to Postage 55203.</t>
  </si>
  <si>
    <t>Commercial printing - including print of brochures, catalogs magazine, booklets, binding, finishing, etc.</t>
  </si>
  <si>
    <t>Photographer services associated with agency-sponsored events and activities.</t>
  </si>
  <si>
    <t>Commercial printing including print of brochures and catalogs used to promote business and travel in New York State.</t>
  </si>
  <si>
    <t>Printing, photocopying, and design services provided by OMH Print Shop</t>
  </si>
  <si>
    <t>Registration fees and costs for sponsoring or hosting in-state training and conferences. DOES NOT include employee travel expenses.</t>
  </si>
  <si>
    <t>Registration fees and costs for sponsoring or hosting out of state training and conferences. DOES NOT include employee travel expenses.</t>
  </si>
  <si>
    <t>Dues and membership fees paid to professional organizations.</t>
  </si>
  <si>
    <t>Food and nutrition services including food service management.</t>
  </si>
  <si>
    <t>Independent contractors engaged to prepare and distribute food/ meals to clients at State-operated facilities.</t>
  </si>
  <si>
    <t>Payments to independent contractors for moving services.</t>
  </si>
  <si>
    <t>Boiler maintenance, installation and set up, repair or operation services.</t>
  </si>
  <si>
    <t>Payments to independent contractors for snow plowing and/or removal.</t>
  </si>
  <si>
    <t>Plumbing system maintenance or repair.</t>
  </si>
  <si>
    <t>Payments to independent contractors for assessment, eradication and monitoring of pests and insects.</t>
  </si>
  <si>
    <t>Expenses for the removal or enclosure of asbestos.</t>
  </si>
  <si>
    <t>Advisory or consulting services where the scope of the engagement is NOT related to the preparation or audit of financial records or statements (e.g. project management, internal control assessment, human resource management, etc.).</t>
  </si>
  <si>
    <t>Janitorial services provided at non-state facilities (e.g. community residences).</t>
  </si>
  <si>
    <t>Services provided for improvements in communities</t>
  </si>
  <si>
    <t>Payments to independent contractors for trash/rubbish removal and document shredding.</t>
  </si>
  <si>
    <t>Fire protection system and equipment maintenance or repair service.</t>
  </si>
  <si>
    <t>Payments to independent contractors for removal and disposal of medical waste.</t>
  </si>
  <si>
    <t>Maintenance and support services for computer software applications including but not limited to business applications, network applications, operating system applications and server applications.</t>
  </si>
  <si>
    <t>Installation or set-up of computer software; physical installation or set-up of computer hardware.</t>
  </si>
  <si>
    <t>Lighting installation, electrical power system, computerized system, cable television, fiber optic maintenance services.</t>
  </si>
  <si>
    <t>Elevator maintenance services.</t>
  </si>
  <si>
    <t>Support and Administrative services for fax, telephone, pager, voicemail, network voice, data voice, videoconference, etc</t>
  </si>
  <si>
    <t>Services provided to wards of the state such as, barber/ beautician, religious/ cleric, etc.</t>
  </si>
  <si>
    <t>Wide area or local area network communications design electronic data interchange EDI design; database design; systems architecture; network planning services; systems planning services; telecommunications planning services.</t>
  </si>
  <si>
    <t>Designing, writing, testing, debugging, and maintaining the source code of computer programs.</t>
  </si>
  <si>
    <t>Laundry and dry cleaning services provided by independent contractors.</t>
  </si>
  <si>
    <t>Payments to independent contractors for custodial/janitorial services.</t>
  </si>
  <si>
    <t>Inspection, survey and analysis of energy flows for energy conservation in a building, process, or system to reduce the amount of energy used.</t>
  </si>
  <si>
    <t>Planning, organizing, securing and managing resources to bring about the successful completion of specific project goals and objectives.</t>
  </si>
  <si>
    <t>Fixed or regular allowance payments for a specified period of time (e.g. stipends to students), and voluntary payments given for professional services (e.g. speech, invocations or public address).</t>
  </si>
  <si>
    <t>Computer or network or internet security; third party warranty service; quality assurance services; system usability services.</t>
  </si>
  <si>
    <t>Internet service providers ISP; electronic mail service provider; World wide web WWW site design; web search engine providers; WWW site operation host services; application service providers; internet domain names.</t>
  </si>
  <si>
    <t>Building and property security guards.</t>
  </si>
  <si>
    <t>55001</t>
  </si>
  <si>
    <t>Temporary contract workers provided by staffing companies to provide administrative or clerical support.</t>
  </si>
  <si>
    <t>Video games or other entertainment played on a personal computer.</t>
  </si>
  <si>
    <t>Software used to create, edit and update content.</t>
  </si>
  <si>
    <t>Software that supports the collection, managing, and publishing of information in any form or medium.</t>
  </si>
  <si>
    <t>Software that controls the creation, maintenance, and the use of a database.</t>
  </si>
  <si>
    <t>A program or application that software developers use to create, debug, maintain, or otherwise support other programs and applications.</t>
  </si>
  <si>
    <t>Software for which the primary purpose is teaching or self-learning.</t>
  </si>
  <si>
    <t>Software for monitoring electrical equipment such as HVAC systems, etc.</t>
  </si>
  <si>
    <t>Volume licensing packages for a specific type of software or for a line of software products from a specific vendor.</t>
  </si>
  <si>
    <t>Software related to general ledger, payables, cash management, fixed assets, receivables, budgeting or an ERP application that integrates internal and external management information across an entire organization.</t>
  </si>
  <si>
    <t>Software application that implements a network.</t>
  </si>
  <si>
    <t>The software that sits on the Network Management Station (NMS) and retrieves data from a Management Agent (MA).</t>
  </si>
  <si>
    <t>The information, data or programming used to make it possible for computers to communicate or connect to one another.</t>
  </si>
  <si>
    <t>Payments to independent contractors for highway maintenance services including grass cutting, tree pruning or removal, etc.</t>
  </si>
  <si>
    <t>Application software comprising the "look and feel" of the system, its appearance and the things that have to be done to achieve desired results, e.g. Microsoft Windows, Unix, etc.</t>
  </si>
  <si>
    <t>Software for the centralized management of distributed systems, including hardware and software inventory, server availability monitoring and metrics, user activity monitoring, capacity monitoring, etc.</t>
  </si>
  <si>
    <t>HVAC mechanical, process piping, solar energy, ventilation and duct work, refrigeration, heating system construction services.</t>
  </si>
  <si>
    <t>Grass mowing, tree pruning, litter pickup on state-operated properties.</t>
  </si>
  <si>
    <t>Fees paid for government-issued vehicle permits required for registration, load, access, parking, hazardous materials, etc. transportation purposes.</t>
  </si>
  <si>
    <t>Transportation of employees to/from work location and parking facilities.</t>
  </si>
  <si>
    <t>Interest payments to not-for-profit entities when contract payments are late due to untimely delays in contract processing and in which no advance or loan was provided.</t>
  </si>
  <si>
    <t>Interest on late payments for unjustified delays in paying vendors, and providers of service pursuant to Article 11-A of the State Finance Law.</t>
  </si>
  <si>
    <t>Payments for tuition reimbursement pursuant to collective bargaining agreements.</t>
  </si>
  <si>
    <t>Payment made to support a student's education, awarded on the basis of academic achievement or other factors.</t>
  </si>
  <si>
    <t>Independent educational consultant engaged to assist parents/students and organizations with educational planning. This category includes educational vocational and school counselors.</t>
  </si>
  <si>
    <t>Payments to independent contractors or firms for research and analysis of non-finance (e.g. public policy, health, social service, etc.) topics.</t>
  </si>
  <si>
    <t>Includes building, vehicle, fidelity insurance premiums.</t>
  </si>
  <si>
    <t>Payment for general administrative services.</t>
  </si>
  <si>
    <t>Clinical and laboratory services to support non medical testing such as criminal investigations and environmental testing.</t>
  </si>
  <si>
    <t>Medical Secretaries</t>
  </si>
  <si>
    <t>Midwifery</t>
  </si>
  <si>
    <t>Occupational Therapist</t>
  </si>
  <si>
    <t>Pharmacist</t>
  </si>
  <si>
    <t>Physical Therapist</t>
  </si>
  <si>
    <t>Psychologist</t>
  </si>
  <si>
    <t>Speech Language Pathologist</t>
  </si>
  <si>
    <t>Physician Assistant</t>
  </si>
  <si>
    <t>Respiratory Therapist</t>
  </si>
  <si>
    <t>Nursing</t>
  </si>
  <si>
    <t>Commercial reproduction (photocopying) services of brochures catalogs, magazine, booklets, binding, finishing, etc.</t>
  </si>
  <si>
    <t>Appraisal services related to real estate, insurance, employee benefit plans, etc.</t>
  </si>
  <si>
    <t>Advertising and marketing expenses for promotional purposes e.g. sporting events, .</t>
  </si>
  <si>
    <t>Consultants engaged to develop and provide creative marketing and advertising strategies.</t>
  </si>
  <si>
    <t>Photographer services associated with advertising and marketing.</t>
  </si>
  <si>
    <t>Point of sale merchandise displays, displays for marketing/advertising materials, etc.</t>
  </si>
  <si>
    <t>Physician</t>
  </si>
  <si>
    <t>Clinical and laboratory services to support medical testing, investigations and public health (for non-medical lab services use 55154).</t>
  </si>
  <si>
    <t>Any health-related contract services not specifically identified elsewhere.</t>
  </si>
  <si>
    <t>Newspaper or billboard advertising and marketing expenses including transit.</t>
  </si>
  <si>
    <t>Internet or e-mail advertising and marketing expenses such as sporting events and digital displays.</t>
  </si>
  <si>
    <t>Radio advertising and marketing expenses.</t>
  </si>
  <si>
    <t>Services related to dentistry including dentists, dental hygienists, technicians, assistants and specialized dentistry.</t>
  </si>
  <si>
    <t>Home Health Aides</t>
  </si>
  <si>
    <t>Auditing expenses related to internal controls or the preparation or audit of financial records or statements.</t>
  </si>
  <si>
    <t>Fees paid to attorneys for various legal services such as bond counsel, agency representation in court/hearings, review of documents, etc.</t>
  </si>
  <si>
    <t>Costs associated with the hearing and determination of a case in controversy by an arbiter.Contractual Services</t>
  </si>
  <si>
    <t>Fees paid to attorneys, on appeal, to provide counsel to persons who are financially unable to hire their own attorney.</t>
  </si>
  <si>
    <t>Payment based on settlement of a claim against the State pursuant to Court of Claims Act § 20-a or against a public benefit corporation indemnified by the state.</t>
  </si>
  <si>
    <t>Cash advance issued (increases/decreases) to State agencies for small dollar purchases of materials, supplies or services under $250 and salary advances.</t>
  </si>
  <si>
    <t>Cash advance issued (increases/decreases) to State agencies for employee travel.</t>
  </si>
  <si>
    <t>Cash advance issued (increases/decreases) to State agencies for special purposes such as cash to outgoing inmates or clients, work release and family care advances.</t>
  </si>
  <si>
    <t>Use of interest earnings on reserve fund balances to offset current debt service expenses.</t>
  </si>
  <si>
    <t>5026A</t>
  </si>
  <si>
    <t>5027A</t>
  </si>
  <si>
    <t>Fixed, one-time expense (or fee) incurred on the purchase of land, buildings construction and equipment used in the production of goods or in the rendering of services needed to bring a project to a commercially operable status.</t>
  </si>
  <si>
    <t>Payment for miscellaneous services associated with administering a debt portfolio.</t>
  </si>
  <si>
    <t>Payments to independent contractors or firms for receive, store and dispose of government documents.</t>
  </si>
  <si>
    <t>Refunds</t>
  </si>
  <si>
    <t>Return of all or a portion of, a tax, fee, fine, etc. paid by a claimant to the State. In accordance with State Finance Law §8 all refunds are audited by OSC prior to payment.</t>
  </si>
  <si>
    <t>5920A</t>
  </si>
  <si>
    <t>Payment of statewide Federal indirect cost recovery assessments and other allocations to Federal programs, claimed and recovered to the degree permissible under applicable grant provisions and overall program requirements.</t>
  </si>
  <si>
    <t>Various equipment &amp; parts for video, data and voice technologies including wires, conductors, cables, circuit cards, boards, amplifiers, communication filters, satellite equipment, adapters, etc.</t>
  </si>
  <si>
    <t>Purchase of autos, vans, buses, light duty trucks.</t>
  </si>
  <si>
    <t>Purchase of office equipment such as video projectors, public address systems, audio-conferencing systems, microfiche, cameras, etc.</t>
  </si>
  <si>
    <t>A set of interactive telecommunication technologies which allow two or more locations to interact via two-way video and audio transmissions simultaneously.</t>
  </si>
  <si>
    <t>A core component of most storage area networks (SAN) which allows many-to-many communication, device name lookup, security, and redundancy.</t>
  </si>
  <si>
    <t>Furniture and furnishings such as desks, bookshelves, storage cabinets, beds, tables, benches, etc.</t>
  </si>
  <si>
    <t>Acquisition of equipment used in medical or dental facilities.</t>
  </si>
  <si>
    <t>Short-term equipment rentals.</t>
  </si>
  <si>
    <t>Other portable communication devices including headsets, hands-free car kits, etc.</t>
  </si>
  <si>
    <t>Portable radio and radio systems for public safety officials</t>
  </si>
  <si>
    <t>Telephones using Voice over Internet Protocol (VoIP) Technology.</t>
  </si>
  <si>
    <t>Cell phones used to make mobile telephone calls.</t>
  </si>
  <si>
    <t>Traditional point-to-point desktop telephones such as digital phones.</t>
  </si>
  <si>
    <t>Personal computer leases including desktop, laptop, notebook and tablet.</t>
  </si>
  <si>
    <t>Payments for lease or rent of high-performance servers used for large-scale applications</t>
  </si>
  <si>
    <t>Purchase of a computer or computer appliance intended for hosting software applications in a network environment</t>
  </si>
  <si>
    <t>Purchase of a printer for use with a mainframe computer</t>
  </si>
  <si>
    <t>Purchase of traditional, large, institutional computer intended to service multiple users and capable of handling and processing very large amounts of data quickly.</t>
  </si>
  <si>
    <t>Purchase of printers that include non-printing features are sometimes called multifunction printers (MFP), multi-function devices (MFD), or all-in-one (AIO) printers and photocopiers. Most MFPs include printing, scanning, and copying among their many features.</t>
  </si>
  <si>
    <t>Purchase of equipment and instruments used in scientific and testing laboratories.</t>
  </si>
  <si>
    <t>Purchase of a personal computer for mobile use.</t>
  </si>
  <si>
    <t>Purchase of a mobile device that functions as a personal information manager. Current PDAs often have the ability to connect to the Internet and contain calendar and email functions as well as mobile telephones. Examples are Blackberries, IPhones, Androids, etc.</t>
  </si>
  <si>
    <t>Purchase of plotters, large commercial printers, other printers for specialized use.</t>
  </si>
  <si>
    <t>Purchase of a desktop computer where the operating system is provided on a server and not a dedicated Central Processing Unit (CPU).</t>
  </si>
  <si>
    <t>Acquisition of marine equipment and accessories such as boats, boat trailers, anchors, docks, buoys, boat covers, etc.</t>
  </si>
  <si>
    <t>Equipment used to maintain buildings and grounds such as lawnmowers, pressure washers, snow plows, ladders, etc.</t>
  </si>
  <si>
    <t>Payment of the metropolitan commuter transportation mobility tax pursuant to article 23 of State Tax Law on behalf of State employees employed in the Metropolitan Commuter Transportation District (MCTD).</t>
  </si>
  <si>
    <t>Supplemental pension payments in accordance with the provisions of article 4 and article 6 of the retirement and social security law and retirement benefits paid under sections 214 and 215 of the military law.</t>
  </si>
  <si>
    <t>Payments for accidental death benefits pursuant to collective bargaining agreements.</t>
  </si>
  <si>
    <t>Employer share of payments to the Federal government for social security and Medicare payroll taxes.</t>
  </si>
  <si>
    <t>State's contribution to the health Insurance fund for retired employees. GSC-Employee (Fringe) Benefits</t>
  </si>
  <si>
    <t>Reimbursement to the unemployment insurance fund for payments made to claimants formerly employed by NYS.</t>
  </si>
  <si>
    <t>Payments to the survivors' benefit fund for payments to the survivors of State employees and retired State employees.</t>
  </si>
  <si>
    <t>State reimbursement to the State Insurance Fund for actual compensation and medical claims incurred by State employees for job-related injuries.</t>
  </si>
  <si>
    <t>Payments to EBF for active employees for dental and vision benefits administered by public employee unions.</t>
  </si>
  <si>
    <t>Non-General payments to the Fringe Benefit Escrow Fund for employee benefit assessments levied by OSC as required by §8-a of the State Finance Law.</t>
  </si>
  <si>
    <t>Group disability insurance program for employees.</t>
  </si>
  <si>
    <t>00000</t>
  </si>
  <si>
    <t>Interest on late payments for unjustified delays in paying vendors, construction contractors, and providers of service pursuant to Article 11-A of the State Finance Law.</t>
  </si>
  <si>
    <t>7590A</t>
  </si>
  <si>
    <t>Total</t>
  </si>
  <si>
    <t>LIABILITY DATE</t>
  </si>
  <si>
    <t>COST CENTER</t>
  </si>
  <si>
    <t>SUNY at STONY BROOK</t>
  </si>
  <si>
    <t>MATERIAL AND SERVICES REQUISTION/VOUCHER</t>
  </si>
  <si>
    <t>DEPARTMENT:</t>
  </si>
  <si>
    <t>ACCOUNT DIRECTOR:</t>
  </si>
  <si>
    <t>INVOICE#
Service Unit</t>
  </si>
  <si>
    <t>INVOICE DATE:
Service Unit</t>
  </si>
  <si>
    <t>TELEPHONE NO:</t>
  </si>
  <si>
    <t>INSTRUCTIONS</t>
  </si>
  <si>
    <t>Materials or Services Requested and Special Instructions</t>
  </si>
  <si>
    <t>References or Category Number</t>
  </si>
  <si>
    <t>Quant.</t>
  </si>
  <si>
    <t>Est. Price</t>
  </si>
  <si>
    <t>Total
(To be completed by Service Unit)</t>
  </si>
  <si>
    <t>SUMMARY OF CHARGES AND CREDITS (DISTRIBUTION)</t>
  </si>
  <si>
    <t>CHARGES</t>
  </si>
  <si>
    <t>CREDITS</t>
  </si>
  <si>
    <t>MSR BALANCES</t>
  </si>
  <si>
    <t>STATE ACCOUNT CHARGES AND CREDITS</t>
  </si>
  <si>
    <t>RESEARCH FOUNDATION CHARGES AND CREDITS</t>
  </si>
  <si>
    <r>
      <t xml:space="preserve">AMOUNT
</t>
    </r>
    <r>
      <rPr>
        <b/>
        <sz val="11"/>
        <color rgb="FF00B050"/>
        <rFont val="Calibri"/>
        <family val="2"/>
        <scheme val="minor"/>
      </rPr>
      <t>CHARGE Dr</t>
    </r>
    <r>
      <rPr>
        <b/>
        <sz val="11"/>
        <color theme="1"/>
        <rFont val="Calibri"/>
        <family val="2"/>
        <scheme val="minor"/>
      </rPr>
      <t xml:space="preserve">/
</t>
    </r>
    <r>
      <rPr>
        <b/>
        <sz val="11"/>
        <color rgb="FFFF0000"/>
        <rFont val="Calibri"/>
        <family val="2"/>
        <scheme val="minor"/>
      </rPr>
      <t>(CREDIT Cr)</t>
    </r>
  </si>
  <si>
    <t>STATE OBJECT CODE</t>
  </si>
  <si>
    <r>
      <t xml:space="preserve">STATE ACCOUNT
(8 DIGIT) </t>
    </r>
    <r>
      <rPr>
        <b/>
        <sz val="9"/>
        <color rgb="FF0070C0"/>
        <rFont val="Calibri"/>
        <family val="2"/>
        <scheme val="minor"/>
      </rPr>
      <t>('must be placed in front of leading 0)</t>
    </r>
  </si>
  <si>
    <t>STATE ACCOUNT DESCRIPTION</t>
  </si>
  <si>
    <t>STATE OBJECT DESCRIPTION</t>
  </si>
  <si>
    <t>ACCOUNT DIRECTOR'S ADDRESS:</t>
  </si>
  <si>
    <t>DELIVERY ADDRESS:</t>
  </si>
  <si>
    <t>REQUESTOR'S NAME:</t>
  </si>
  <si>
    <t>Date</t>
  </si>
  <si>
    <t>APPROVAL OF ACCOUNT DIRECTOR</t>
  </si>
  <si>
    <t>Authorized Signature</t>
  </si>
  <si>
    <t>GRANTS MANAGEMENT OFFICE</t>
  </si>
  <si>
    <t>Sponsor:</t>
  </si>
  <si>
    <t>Grant termination date:</t>
  </si>
  <si>
    <t>Research Foundation only:</t>
  </si>
  <si>
    <t>Approval OGM</t>
  </si>
  <si>
    <t>SERVICE UNIT APPROVAL</t>
  </si>
  <si>
    <t>Total
(Estimated)</t>
  </si>
  <si>
    <r>
      <t xml:space="preserve">INVOICE AMOUNT </t>
    </r>
    <r>
      <rPr>
        <b/>
        <sz val="11"/>
        <color theme="1"/>
        <rFont val="Calibri"/>
        <family val="2"/>
      </rPr>
      <t>→</t>
    </r>
  </si>
  <si>
    <t>RF
Expense
Code</t>
  </si>
  <si>
    <t>RF
PROJECT
(7 DIGIT)</t>
  </si>
  <si>
    <t>RF
TASK</t>
  </si>
  <si>
    <t>RF
AWARD</t>
  </si>
  <si>
    <t>CHARGES/
CREDITS</t>
  </si>
  <si>
    <t>The approval of the authorized signatory means that State &amp; Research Foundation accounts will be charged  on the basis of this completed form</t>
  </si>
  <si>
    <t>INVOICE AMOUNT = TOTAL CHARGES</t>
  </si>
  <si>
    <r>
      <t xml:space="preserve">Enter all information requested (including Charge Account information) and obtain approval of authorized signatory, authorized official or project director.  The approval of the authorized signatory means that State and Research Foundation accounts will be charged not the basis of this completed form.  Copies of Invoices and/or Work Orders should be maintained by the Service Unit.  
All Users - Send all copies directly to the Service Unit.  A copy will be returned to the department/project director after completion of the work.
Service Units must enter actual cost after work or service is finished, complete the summary of charges, and forward to the Accounting Office via email at </t>
    </r>
    <r>
      <rPr>
        <b/>
        <sz val="11"/>
        <color rgb="FF0070C0"/>
        <rFont val="Calibri"/>
        <family val="2"/>
        <scheme val="minor"/>
      </rPr>
      <t>State_Material_Services_Req@stonybrook.edu</t>
    </r>
    <r>
      <rPr>
        <sz val="11"/>
        <rFont val="Calibri"/>
        <family val="2"/>
        <scheme val="minor"/>
      </rPr>
      <t>.  Please attach to the email this Excel file, supporting documents and email approval(s). Requisitions for charges outside of the State (charging RF, SBF, FSA) should not be submitted on this form.</t>
    </r>
  </si>
  <si>
    <t>*Please ensure this Excel file is attached to the email along with supporting documents and email approval(s).</t>
  </si>
  <si>
    <t xml:space="preserve">
Description of work performed                                                    (only first 31 characters will appear in reports)</t>
  </si>
  <si>
    <t>*Please send this completed MSR Excel form to: State_Material_Services_Req@stonybrook.edu</t>
  </si>
  <si>
    <t>ORIGINATING CAMPUS</t>
  </si>
  <si>
    <t>FUND</t>
  </si>
  <si>
    <t>REVENUE CLASS</t>
  </si>
  <si>
    <t>Transactional Objects as of July 11th, 2024</t>
  </si>
  <si>
    <t>EXPENDITURE OBJECT</t>
  </si>
  <si>
    <t>OSC SEGREGATION OBJECT</t>
  </si>
  <si>
    <t>SEGREGATION OBJECT</t>
  </si>
  <si>
    <t>DESCRIPTION</t>
  </si>
  <si>
    <t>ALLOCATION FLAG</t>
  </si>
  <si>
    <t>UTILITY FLAG</t>
  </si>
  <si>
    <t>RESTRICTED FLAG</t>
  </si>
  <si>
    <t>SFS ACCOUNT</t>
  </si>
  <si>
    <t>GFO DESCRIPTION</t>
  </si>
  <si>
    <t>GL CODE</t>
  </si>
  <si>
    <t>41108</t>
  </si>
  <si>
    <t>50010</t>
  </si>
  <si>
    <t>PSR-NON INSTRUCT BUDGETARY</t>
  </si>
  <si>
    <t>Y</t>
  </si>
  <si>
    <t>500000000</t>
  </si>
  <si>
    <t>41100</t>
  </si>
  <si>
    <t>ADMINISTRATIVE</t>
  </si>
  <si>
    <t>50101</t>
  </si>
  <si>
    <t>PSR-MOVING EXP 2019+FBEXEMP</t>
  </si>
  <si>
    <t>519990000</t>
  </si>
  <si>
    <t>INSTRUCTIONAL</t>
  </si>
  <si>
    <t>PSR INSTRUC BUDGETARY</t>
  </si>
  <si>
    <t>ACCESSORY INSTRUCTION</t>
  </si>
  <si>
    <t>SUPPORTING ACADEMIC</t>
  </si>
  <si>
    <t>PROFESSIONAL-OTHER</t>
  </si>
  <si>
    <t>PROFESSIONAL-SUMMER</t>
  </si>
  <si>
    <t>INTERDEPARTMENTAL TRANSFERS</t>
  </si>
  <si>
    <t>896020000</t>
  </si>
  <si>
    <t>CAMPUS DIRECT CHARGES PS</t>
  </si>
  <si>
    <t>BONUS-LOCATION PAY</t>
  </si>
  <si>
    <t>MAINT., SECURITY, TRANS.</t>
  </si>
  <si>
    <t>PSR UNASSIGNED BUDGETARY</t>
  </si>
  <si>
    <t>CLASSIFIED-CLERICAL</t>
  </si>
  <si>
    <t>46210</t>
  </si>
  <si>
    <t>CLASSIFIED-OVERTIME</t>
  </si>
  <si>
    <t>50103</t>
  </si>
  <si>
    <t>Compensation for those hours worked in excess of 40 hours in any work week by a regular employee who is eligible for overtime compensation.</t>
  </si>
  <si>
    <t>CLASSIFIED-SUMMER</t>
  </si>
  <si>
    <t>41300</t>
  </si>
  <si>
    <t>EXTRA SERVICE</t>
  </si>
  <si>
    <t>50106</t>
  </si>
  <si>
    <t>Compensation to an employee for work performed in an agency other than the one in which the employee is regularly employed.</t>
  </si>
  <si>
    <t>EXTRA SERVICE-SUMMER</t>
  </si>
  <si>
    <t>OTHER</t>
  </si>
  <si>
    <t>41310</t>
  </si>
  <si>
    <t>ACTING STIPEND</t>
  </si>
  <si>
    <t>50108</t>
  </si>
  <si>
    <t>Additional compensation to a regular employee that supplements base pay. This category includes hazard pay, longevity payments, supplemental location pay, pay differentials and other negotiated payments.</t>
  </si>
  <si>
    <t>ALSO RECEIVES</t>
  </si>
  <si>
    <t>CHAIR STIPEND</t>
  </si>
  <si>
    <t>OTHER-IFR</t>
  </si>
  <si>
    <t>GEOGRAPHIC</t>
  </si>
  <si>
    <t>OTHER-GRADUATE STUDENTS</t>
  </si>
  <si>
    <t>INCONVENIENCE PAY</t>
  </si>
  <si>
    <t>INTERN IN RESIDENCE</t>
  </si>
  <si>
    <t>INTERMITTENT INCONVENIENCE</t>
  </si>
  <si>
    <t>LOCATION</t>
  </si>
  <si>
    <t>LOST TIME AMOUNT</t>
  </si>
  <si>
    <t>BALANCE OF CONTRACT</t>
  </si>
  <si>
    <t>PERFORMANCE AWARDS/BONUSES</t>
  </si>
  <si>
    <t>OTHER-GRADUATE STUDENTS-IFR</t>
  </si>
  <si>
    <t>VACATION PAYOFF</t>
  </si>
  <si>
    <t>VOLUNTARY REDUCTION PAYOFF</t>
  </si>
  <si>
    <t>OUT OF TITLE OVERTIME</t>
  </si>
  <si>
    <t>PRE SHIFT BRIEFING</t>
  </si>
  <si>
    <t>SHIFT</t>
  </si>
  <si>
    <t>41960</t>
  </si>
  <si>
    <t>STANDBY PAY</t>
  </si>
  <si>
    <t>50105</t>
  </si>
  <si>
    <t>Additional compensation authorized by the Director of Budget for regular employees eligible to accrue overtime credits who are required to be available for immediate recall, and who must be prepared to return to duty within a limited period of time.</t>
  </si>
  <si>
    <t>OTHER-SUMMER</t>
  </si>
  <si>
    <t>OVERTIME-SUMMER</t>
  </si>
  <si>
    <t>41500</t>
  </si>
  <si>
    <t>BONUS LUMP SUM PAYMENT/ADJUST</t>
  </si>
  <si>
    <t>50107</t>
  </si>
  <si>
    <t>Compensation to a regular employee upon separation from State employment for up to 30 days of accrued vacation.</t>
  </si>
  <si>
    <t>LONGEVITY LUMP SUM</t>
  </si>
  <si>
    <t>EXTRA TIME-PART TIME EMP</t>
  </si>
  <si>
    <t>LUMP SUM OT</t>
  </si>
  <si>
    <t>46110</t>
  </si>
  <si>
    <t>HOLIDAY PAY</t>
  </si>
  <si>
    <t>50102</t>
  </si>
  <si>
    <t>Additional compensation for time worked by a regular employee during regularly scheduled hours on a date observed as a State holiday.</t>
  </si>
  <si>
    <t>OVERTIME</t>
  </si>
  <si>
    <t>ADJUNCT</t>
  </si>
  <si>
    <t>46118</t>
  </si>
  <si>
    <t>HOLIDAY/OVERTIME BUDGETARY</t>
  </si>
  <si>
    <t>HAZARDOUS DUTY-OVERTIME</t>
  </si>
  <si>
    <t>HAZARDOUS DUTY</t>
  </si>
  <si>
    <t>MAINTENANCE</t>
  </si>
  <si>
    <t>RECALL PAY</t>
  </si>
  <si>
    <t>SPECIAL AWARD</t>
  </si>
  <si>
    <t>46212</t>
  </si>
  <si>
    <t>OVERTIME MEALS</t>
  </si>
  <si>
    <t>54003</t>
  </si>
  <si>
    <t>Payment of overtime meal allowance to employees.</t>
  </si>
  <si>
    <t>LUMP SUM PAYMENT</t>
  </si>
  <si>
    <t>JURY DUTY</t>
  </si>
  <si>
    <t>41970</t>
  </si>
  <si>
    <t>UNIFORM ALLOWANCE</t>
  </si>
  <si>
    <t>50104</t>
  </si>
  <si>
    <t>Annual uniform allowances to regular employees are required to wear a uniform in the performance of their duties.</t>
  </si>
  <si>
    <t>OTHER-EXEMPT FRINGE BENEFITS</t>
  </si>
  <si>
    <t>42108</t>
  </si>
  <si>
    <t>PST-NON INSTRUCT BUDGETARY</t>
  </si>
  <si>
    <t>520000000</t>
  </si>
  <si>
    <t>42100</t>
  </si>
  <si>
    <t>MANAGEMENT CONFIDENTIAL</t>
  </si>
  <si>
    <t>50201</t>
  </si>
  <si>
    <t>Salaries paid to temporary State employees who are in a non-annual salaried position.</t>
  </si>
  <si>
    <t>42700</t>
  </si>
  <si>
    <t>50207</t>
  </si>
  <si>
    <t>Compensation to a temporary employee upon separation from State employment for up to 30 days of accrued vacation.</t>
  </si>
  <si>
    <t>526990000</t>
  </si>
  <si>
    <t>OTHER-GRADUATE STIPEND</t>
  </si>
  <si>
    <t>42310</t>
  </si>
  <si>
    <t>50208</t>
  </si>
  <si>
    <t>Additional compensation to a temporary employee that supplements base pay. This category includes hazard pay, longevity payments, supplemental location pay, pay differentials and other negotiated payments.</t>
  </si>
  <si>
    <t>INCONVENIENCE</t>
  </si>
  <si>
    <t>46220</t>
  </si>
  <si>
    <t>50203</t>
  </si>
  <si>
    <t>Compensation for those hours worked in excess of 40 hours in any work week by a temporary employee who is eligible for overtime compensation.</t>
  </si>
  <si>
    <t>42960</t>
  </si>
  <si>
    <t>50205</t>
  </si>
  <si>
    <t>Additional compensation authorized by the Director of Budget for temporary employees eligible to accrue overtime credits who are required to be available for immediate recall, and who must be prepared to return to duty within a limited period of time.</t>
  </si>
  <si>
    <t>OTHER-SUMMER &amp; WINTER</t>
  </si>
  <si>
    <t>42109</t>
  </si>
  <si>
    <t>PST SUMMER BUDGETARY</t>
  </si>
  <si>
    <t>PART-TIME EMPLOYEE OVERTIME</t>
  </si>
  <si>
    <t>42107</t>
  </si>
  <si>
    <t>TS HOLIDAY/OVERTIME BUDGET</t>
  </si>
  <si>
    <t>46120</t>
  </si>
  <si>
    <t>50202</t>
  </si>
  <si>
    <t>Additional compensation for time worked by a temporary employee during regularly scheduled hours on a date observed as a State holiday.</t>
  </si>
  <si>
    <t>42400</t>
  </si>
  <si>
    <t>50206</t>
  </si>
  <si>
    <t>Compensation to a temporary employee for work performed in an agency other than the one in which the employee is regularly employed.</t>
  </si>
  <si>
    <t>42620</t>
  </si>
  <si>
    <t>TEACH ASST NON-INSTRUCTIONAL</t>
  </si>
  <si>
    <t>50401</t>
  </si>
  <si>
    <t>CLASSIFIED-UNDERGRADUATE STUDENT</t>
  </si>
  <si>
    <t>CLASSIFIED-GRADUATE STUDENTS</t>
  </si>
  <si>
    <t>MAINT-SECURITY-TRANSPORTATION</t>
  </si>
  <si>
    <t>UNION PAYROLL-EXEMPT FB</t>
  </si>
  <si>
    <t>PST-INSTRUCTIONAL BUDGETARY</t>
  </si>
  <si>
    <t>42106</t>
  </si>
  <si>
    <t>OTHER TS INSTRUCTIONAL-BUDG</t>
  </si>
  <si>
    <t>42105</t>
  </si>
  <si>
    <t>TS TEACHING ASSIS-BUDGETARY</t>
  </si>
  <si>
    <t>TEACHING ASSISTANT</t>
  </si>
  <si>
    <t>42104</t>
  </si>
  <si>
    <t>TS EXTRA SERVICE-BUDGETARY</t>
  </si>
  <si>
    <t>ACCESSORY INST-EXTRA SERVICE</t>
  </si>
  <si>
    <t>INSTRUCTIONAL-EXTRA SERVICE</t>
  </si>
  <si>
    <t>SABBATICAL</t>
  </si>
  <si>
    <t>42610</t>
  </si>
  <si>
    <t>OTHER-UNDERGRADUATE STUDENTS</t>
  </si>
  <si>
    <t>50501</t>
  </si>
  <si>
    <t>42618</t>
  </si>
  <si>
    <t>STUDENTS BUDGETARY</t>
  </si>
  <si>
    <t>42623</t>
  </si>
  <si>
    <t>STUDENTS</t>
  </si>
  <si>
    <t>50408</t>
  </si>
  <si>
    <t>42613</t>
  </si>
  <si>
    <t>50508</t>
  </si>
  <si>
    <t>Additional compensation to a student that supplements base pay. This category includes hazard pay, longevity payments, supplemental location pay, pay differentials and other negotiated payments.</t>
  </si>
  <si>
    <t>46224</t>
  </si>
  <si>
    <t>OTHER-UNDERGRADUATE OVERTIME</t>
  </si>
  <si>
    <t>50403</t>
  </si>
  <si>
    <t>46225</t>
  </si>
  <si>
    <t>OTHER-GRADUATE OVERTIME</t>
  </si>
  <si>
    <t>50503</t>
  </si>
  <si>
    <t>42619</t>
  </si>
  <si>
    <t>TS GRADUATE STUDENTS-BUDGET</t>
  </si>
  <si>
    <t>46222</t>
  </si>
  <si>
    <t>50402</t>
  </si>
  <si>
    <t>46223</t>
  </si>
  <si>
    <t>50502</t>
  </si>
  <si>
    <t>OTHER-GRAD STUDENTS-FB EXEM</t>
  </si>
  <si>
    <t>OTHER-STUDENTS FB EXEMPT</t>
  </si>
  <si>
    <t>42150</t>
  </si>
  <si>
    <t>211/212 RETIREES BASE PAY</t>
  </si>
  <si>
    <t>50301</t>
  </si>
  <si>
    <t>Compensation attributable to reemployment of retirees under sections 211 or 212 of the Retirement and Social Security Law.</t>
  </si>
  <si>
    <t>42151</t>
  </si>
  <si>
    <t>211/212 RETIREES HOLIDAY PAY</t>
  </si>
  <si>
    <t>50302</t>
  </si>
  <si>
    <t>Additional compensation for time worked by a Section 211/212 employee during regularly scheduled hours on a date observed as a State holiday.</t>
  </si>
  <si>
    <t>42155</t>
  </si>
  <si>
    <t>211/212 RETIREES EXTRA SERVICE</t>
  </si>
  <si>
    <t>50306</t>
  </si>
  <si>
    <t>Compensation to a Section 211/212 employee for work performed in an agency other than the one in which the employee is regularly employed.</t>
  </si>
  <si>
    <t>42152</t>
  </si>
  <si>
    <t>211/212 RETIREES OVERTIME</t>
  </si>
  <si>
    <t>50303</t>
  </si>
  <si>
    <t>Compensation for those hours worked in excess of 40 hours in any work week by a Section 211/212 employee who is eligible for overtime compensation.</t>
  </si>
  <si>
    <t>42153</t>
  </si>
  <si>
    <t>211/212 RETIREES UNIFORM ALLOW</t>
  </si>
  <si>
    <t>50304</t>
  </si>
  <si>
    <t>Annual uniform allowances to a Section 211/212 employee who is required to wear a uniform in the performance of their duties.</t>
  </si>
  <si>
    <t>42154</t>
  </si>
  <si>
    <t>211/212 RETIREES STANDBY PAY</t>
  </si>
  <si>
    <t>50305</t>
  </si>
  <si>
    <t>Additional compensation authorized by the Director of Budget for Section 211/212 employees eligible to accrue overtime credits who are required to be available for immediate recall, and who must be prepared to return to duty within a limited period of time.</t>
  </si>
  <si>
    <t>42156</t>
  </si>
  <si>
    <t>211/212 RETIREES LUMP SUM PAY</t>
  </si>
  <si>
    <t>50307</t>
  </si>
  <si>
    <t>Compensation to any Section 211/212 employee upon separation from State employment for up to 30 days of accrued vacation.</t>
  </si>
  <si>
    <t>42157</t>
  </si>
  <si>
    <t>211/212 RETIREES ADD. COMP</t>
  </si>
  <si>
    <t>50308</t>
  </si>
  <si>
    <t>Additional compensation to any Section 211/212 employee that supplements base pay. This category includes hazard pay, longevity payments, supplemental location pay, pay differentials and other negotiated payments.</t>
  </si>
  <si>
    <t>RETIREES SUMMER SESSION</t>
  </si>
  <si>
    <t>INTERDEPTMENT TRANSFER-TS</t>
  </si>
  <si>
    <t>42975</t>
  </si>
  <si>
    <t>Temp Employee - Uniform Allowance</t>
  </si>
  <si>
    <t>50204</t>
  </si>
  <si>
    <t>Annual uniform allowances to temporary employees who are required to wear a uniform in the performance of their duties.</t>
  </si>
  <si>
    <t>53660</t>
  </si>
  <si>
    <t>OFFICE SUPPLIES</t>
  </si>
  <si>
    <t>57032</t>
  </si>
  <si>
    <t>530000000</t>
  </si>
  <si>
    <t>GREEN OFFICE SUPPLIES</t>
  </si>
  <si>
    <t>53668</t>
  </si>
  <si>
    <t>SUPPLIES&amp;EXPENSE BUDGETARY</t>
  </si>
  <si>
    <t>53903</t>
  </si>
  <si>
    <t>IT SUPPLIES</t>
  </si>
  <si>
    <t>51117</t>
  </si>
  <si>
    <t>Purch of  peripheral device attached to a host cptr, but not part of it, and is more or less dependent on host. I.E. image scanners, tape drv, microphones, loudspkrs, webcams, and dig cameras. Computer parts are rplcmt parts essential to oper of the computer (e.g. hard drive).</t>
  </si>
  <si>
    <t>53880</t>
  </si>
  <si>
    <t>TYPESETTING &amp; DESIGN</t>
  </si>
  <si>
    <t>57039</t>
  </si>
  <si>
    <t>Photo supplies including film, media cards, lens¿, photo developing chemicals, etc.</t>
  </si>
  <si>
    <t>LABELING &amp; INSERTING</t>
  </si>
  <si>
    <t>PRINTING SUPPLIES</t>
  </si>
  <si>
    <t>59910</t>
  </si>
  <si>
    <t>PROCUREMENT CARD PURCHASES</t>
  </si>
  <si>
    <t>58971</t>
  </si>
  <si>
    <t>X</t>
  </si>
  <si>
    <t>53902</t>
  </si>
  <si>
    <t>CLASSROOM SUPPLIES</t>
  </si>
  <si>
    <t>57009</t>
  </si>
  <si>
    <t>GREEN CLASSROOM SUPPLIES</t>
  </si>
  <si>
    <t>PARTS AND PERIPHERALS</t>
  </si>
  <si>
    <t>53904</t>
  </si>
  <si>
    <t>COMPUTER ACCESSORIES</t>
  </si>
  <si>
    <t>51118</t>
  </si>
  <si>
    <t>Purchase of a computer or computer appliance intended for hosting software applications in a network environment.</t>
  </si>
  <si>
    <t>53905</t>
  </si>
  <si>
    <t>MEDIA STORAGE DEVICES</t>
  </si>
  <si>
    <t>51119</t>
  </si>
  <si>
    <t>Data storage equipment used to backup and archive data such as USB flash drive, external disk drive, CD/DVD¿s, server storage drives.</t>
  </si>
  <si>
    <t>53900</t>
  </si>
  <si>
    <t>ACADEMIC LAB SUPPLIES</t>
  </si>
  <si>
    <t>57011</t>
  </si>
  <si>
    <t>GREEN ACADEMIC LAB SUPPLIES</t>
  </si>
  <si>
    <t>TANK GAS</t>
  </si>
  <si>
    <t>GREEN TANK GAS</t>
  </si>
  <si>
    <t>HAZARDOUS CHEMICALS</t>
  </si>
  <si>
    <t>GREEN HAZARDOUS CHEMICALS</t>
  </si>
  <si>
    <t>RADIATION FILM BADGES</t>
  </si>
  <si>
    <t>53640</t>
  </si>
  <si>
    <t>DENTAL SUPPLIES</t>
  </si>
  <si>
    <t>57007</t>
  </si>
  <si>
    <t>LAB-CHEMICALS</t>
  </si>
  <si>
    <t>57030</t>
  </si>
  <si>
    <t>Surgical instruments, first aid supplies, chemicals, testing materials</t>
  </si>
  <si>
    <t>GREEN LAB-CHEMICALS</t>
  </si>
  <si>
    <t>53641</t>
  </si>
  <si>
    <t>MINERAL &amp; TEXTILE</t>
  </si>
  <si>
    <t>57031</t>
  </si>
  <si>
    <t>GREEN MINERAL &amp; TEXTILE</t>
  </si>
  <si>
    <t>LAB-GLASSWARE</t>
  </si>
  <si>
    <t>LAB-ANIMALS</t>
  </si>
  <si>
    <t>MEDICAL WASTE</t>
  </si>
  <si>
    <t>MEDICAL LAB SUPPLIES</t>
  </si>
  <si>
    <t>PHOTOGRAPHIC SUPPLIES</t>
  </si>
  <si>
    <t>RADIOACTIVE MATERIALS</t>
  </si>
  <si>
    <t>CONTROLLED SUBSTANCES</t>
  </si>
  <si>
    <t>53680</t>
  </si>
  <si>
    <t>DRUGS-PRESRIPTION &amp; OTHER</t>
  </si>
  <si>
    <t>57008</t>
  </si>
  <si>
    <t>53630</t>
  </si>
  <si>
    <t>FACILITY/RESIDENTIAL SUPPLIES</t>
  </si>
  <si>
    <t>57004</t>
  </si>
  <si>
    <t>GREEN FACILITY/RESIDENTIAL SUPPLIES</t>
  </si>
  <si>
    <t>53631</t>
  </si>
  <si>
    <t>HOUSEHOLD - TYPE 1</t>
  </si>
  <si>
    <t>57002</t>
  </si>
  <si>
    <t>GREEN HOUSEHOLD - TYPE 1</t>
  </si>
  <si>
    <t>53101</t>
  </si>
  <si>
    <t>SUP&amp;MAT-ASPHALT/ROAD SURFAC</t>
  </si>
  <si>
    <t>57003</t>
  </si>
  <si>
    <t>Asphalt or road surfacing materials used to maintain roadways in proper operating condition for the duration of their useful life.</t>
  </si>
  <si>
    <t>53102</t>
  </si>
  <si>
    <t>SUP &amp; MATERIAL-LAUNDRY</t>
  </si>
  <si>
    <t>57005</t>
  </si>
  <si>
    <t>Laundry supplies including sheets, towels, small appliances (.e.g. iron), detergent and other facility/ residential laundry supplies.</t>
  </si>
  <si>
    <t>53103</t>
  </si>
  <si>
    <t>NON EMPLOYEE CLOTHING/FOOTW</t>
  </si>
  <si>
    <t>57006</t>
  </si>
  <si>
    <t>Wearing apparel, shoes, boots, etc. for residents or clients in State-operated facilities.</t>
  </si>
  <si>
    <t>GREEN NON EMPLOYEE CLOTHING/FOOTW</t>
  </si>
  <si>
    <t>53104</t>
  </si>
  <si>
    <t>SUP &amp; MATER-LINENS/TOWELS</t>
  </si>
  <si>
    <t>57012</t>
  </si>
  <si>
    <t>GREEN SUP &amp; MATER-LINENS/TOWELS</t>
  </si>
  <si>
    <t>53105</t>
  </si>
  <si>
    <t>SUP&amp;MAT-FOOD PREP SUPPLIES</t>
  </si>
  <si>
    <t>57013</t>
  </si>
  <si>
    <t>Materials used in the preparation of food such as kitchen tools, baking pans, ice trays, platters, etc.</t>
  </si>
  <si>
    <t>GREEN SUP&amp;MAT-FOOD PREP SUPPLIES</t>
  </si>
  <si>
    <t>53106</t>
  </si>
  <si>
    <t>SUP&amp;MAT-PERSONAL HYGIENE</t>
  </si>
  <si>
    <t>57033</t>
  </si>
  <si>
    <t>Monthly personal needs allowance (PNA) payments to clients and family care providers for clothing and incidental expenses of persons living in facilities operated or certified by the State.</t>
  </si>
  <si>
    <t>53107</t>
  </si>
  <si>
    <t>SUP&amp;MAT-RECREATIONAL</t>
  </si>
  <si>
    <t>57034</t>
  </si>
  <si>
    <t>GREEN SUP&amp;MAT-RECREATIONAL</t>
  </si>
  <si>
    <t>53108</t>
  </si>
  <si>
    <t>SUP&amp;MA-ROAD SALT/SND/DE-ICE</t>
  </si>
  <si>
    <t>57036</t>
  </si>
  <si>
    <t>Road salt/sand /de-ice.</t>
  </si>
  <si>
    <t>53109</t>
  </si>
  <si>
    <t>SECURITY SUPPLIES</t>
  </si>
  <si>
    <t>57037</t>
  </si>
  <si>
    <t>Security guard items such as ammunition, weapons, handcuffs, alarm systems used to protect State buildings and properties, fingerprint equipment, traffic beacons, protective clothing, life or water buoys, etc.</t>
  </si>
  <si>
    <t>53100</t>
  </si>
  <si>
    <t>FOOD AND BEVERAGE</t>
  </si>
  <si>
    <t>57010</t>
  </si>
  <si>
    <t>GREEN FOOD AND BEVERAGE</t>
  </si>
  <si>
    <t>53208</t>
  </si>
  <si>
    <t>UTIL-CONSUMABLE BUDGETARY</t>
  </si>
  <si>
    <t>555000000</t>
  </si>
  <si>
    <t>LOCAL FOOD AND BEVERAGE</t>
  </si>
  <si>
    <t>GREEN LOCAL FOOD AND BEVERAGE</t>
  </si>
  <si>
    <t>57901</t>
  </si>
  <si>
    <t>BOOKS AND PERIODICALS</t>
  </si>
  <si>
    <t>57035</t>
  </si>
  <si>
    <t>57903</t>
  </si>
  <si>
    <t>H&amp;C COMM-OIL#4 AND #6</t>
  </si>
  <si>
    <t>52036</t>
  </si>
  <si>
    <t>Oil #4 used to heat or cool State buildings or facilities.</t>
  </si>
  <si>
    <t>53204</t>
  </si>
  <si>
    <t>H&amp;C COMM-LOW SULFUR COAL</t>
  </si>
  <si>
    <t>52034</t>
  </si>
  <si>
    <t>53200</t>
  </si>
  <si>
    <t>FUEL OIL</t>
  </si>
  <si>
    <t>52035</t>
  </si>
  <si>
    <t>53201</t>
  </si>
  <si>
    <t>COAL</t>
  </si>
  <si>
    <t>52033</t>
  </si>
  <si>
    <t>Coal used to heat or cool State buildings or facilities.</t>
  </si>
  <si>
    <t>53203</t>
  </si>
  <si>
    <t>H&amp;C TRANSMISSION</t>
  </si>
  <si>
    <t>52050</t>
  </si>
  <si>
    <t>53206</t>
  </si>
  <si>
    <t>H&amp;C COMM-OTHER FUELS/ADDITI</t>
  </si>
  <si>
    <t>52038</t>
  </si>
  <si>
    <t>Other fuels and additives used to heat or cool State Other fuels and additives used to heat or cool State buildings or facilities such as kerosene, aviation fuel, crude oil, marine fuel, charcoal, propylene, ethylene, butane, fuel thickeners, lubricants, anti corrosives, antifreeze, grease, etc.</t>
  </si>
  <si>
    <t>53202</t>
  </si>
  <si>
    <t>OTHER FUELS</t>
  </si>
  <si>
    <t>52041</t>
  </si>
  <si>
    <t>53205</t>
  </si>
  <si>
    <t>DIESEL FOR MOTOR VEHICLES</t>
  </si>
  <si>
    <t>52011</t>
  </si>
  <si>
    <t>55480</t>
  </si>
  <si>
    <t>MOTOR EQUIPMENT SUPPLIES</t>
  </si>
  <si>
    <t>56014</t>
  </si>
  <si>
    <t>GREEN MOTOR EQUIPMENT SUPPLIES</t>
  </si>
  <si>
    <t>53700</t>
  </si>
  <si>
    <t>SUPPLIES &amp; TOOLS FOR MAINT/REP</t>
  </si>
  <si>
    <t>57038</t>
  </si>
  <si>
    <t>GREEN SUPPLIES &amp; TOOLS FOR MAINT/RE</t>
  </si>
  <si>
    <t>53600</t>
  </si>
  <si>
    <t>FUEL FOR MOTOR VEHICLES</t>
  </si>
  <si>
    <t>52012</t>
  </si>
  <si>
    <t>53601</t>
  </si>
  <si>
    <t>FUEL-VEHICLES CNG</t>
  </si>
  <si>
    <t>52010</t>
  </si>
  <si>
    <t>53602</t>
  </si>
  <si>
    <t>FUEL FOR VEHICLES-HYDROGEN</t>
  </si>
  <si>
    <t>52013</t>
  </si>
  <si>
    <t>Purchase of hydrogen gas used to operate motorized vehicles and equipment.</t>
  </si>
  <si>
    <t>53603</t>
  </si>
  <si>
    <t>MOTOR VEHICLE PROPANE</t>
  </si>
  <si>
    <t>52014</t>
  </si>
  <si>
    <t>53604</t>
  </si>
  <si>
    <t>INTRA-AGENCY VEHIC CHARGEBC</t>
  </si>
  <si>
    <t>56059</t>
  </si>
  <si>
    <t>Charges within an agency to allocate the costs associated with vehicle fuels</t>
  </si>
  <si>
    <t>53901</t>
  </si>
  <si>
    <t>FARM AND GARDEN</t>
  </si>
  <si>
    <t>57001</t>
  </si>
  <si>
    <t>GREEN FARM AND GARDEN</t>
  </si>
  <si>
    <t>AGRICUL SUP LIVESTOCK MAINT</t>
  </si>
  <si>
    <t>GREEN AGRICUL SUP LIVESTOCK MAINT</t>
  </si>
  <si>
    <t>53750</t>
  </si>
  <si>
    <t>MATERIALS FOR MANUFACTURING</t>
  </si>
  <si>
    <t>57020</t>
  </si>
  <si>
    <t>GREEN MATERIALS FOR MANUFACTURING</t>
  </si>
  <si>
    <t>53669</t>
  </si>
  <si>
    <t>INTERDEPT TRANSFERS BUDGET</t>
  </si>
  <si>
    <t>55090</t>
  </si>
  <si>
    <t>53650</t>
  </si>
  <si>
    <t>EMPL EXP-CLOTHING/FOOTWEAR</t>
  </si>
  <si>
    <t>54001</t>
  </si>
  <si>
    <t>59120</t>
  </si>
  <si>
    <t>CASH ADVANCE AND PETTY CASH</t>
  </si>
  <si>
    <t>59001</t>
  </si>
  <si>
    <t>54908</t>
  </si>
  <si>
    <t>TRAVEL BUDGETARY</t>
  </si>
  <si>
    <t>540000000</t>
  </si>
  <si>
    <t>54900</t>
  </si>
  <si>
    <t>EMP TRAV-PARKING,TOLLS,INCI</t>
  </si>
  <si>
    <t>54017</t>
  </si>
  <si>
    <t>Parking, Tolls, Incidentals (passport fees, visa fee, currency conversion, travelers¿ checks, telephone calls, etc.).</t>
  </si>
  <si>
    <t>54902</t>
  </si>
  <si>
    <t>EMP TRAV-PUBLIC TRANSPORTAT</t>
  </si>
  <si>
    <t>54019</t>
  </si>
  <si>
    <t>Subway tokens, bus fares, taxi fares, ferry fares, etc.</t>
  </si>
  <si>
    <t>54910</t>
  </si>
  <si>
    <t>NON EMPL TRAV-BOARD MEMBER</t>
  </si>
  <si>
    <t>54101</t>
  </si>
  <si>
    <t>54911</t>
  </si>
  <si>
    <t>NON EMPL TRAV-CONSULTANT</t>
  </si>
  <si>
    <t>54102</t>
  </si>
  <si>
    <t>54912</t>
  </si>
  <si>
    <t>NON EMPL TRAV-SPEAKER</t>
  </si>
  <si>
    <t>54103</t>
  </si>
  <si>
    <t>54913</t>
  </si>
  <si>
    <t>NON EMPL TRAV-TEAM</t>
  </si>
  <si>
    <t>54104</t>
  </si>
  <si>
    <t>54914</t>
  </si>
  <si>
    <t>NON EMPL TRAV-UNCLASSIFIED</t>
  </si>
  <si>
    <t>54105</t>
  </si>
  <si>
    <t>TRAVEL-DOMESTIC-PROC CARD CHGS</t>
  </si>
  <si>
    <t>TRAVEL-OTHER-TYPE 0</t>
  </si>
  <si>
    <t>54750</t>
  </si>
  <si>
    <t>EMPLOYEE TRAVEL-RENTAL CARS</t>
  </si>
  <si>
    <t>54020</t>
  </si>
  <si>
    <t>Vehicle rental including marine craft, automobiles.</t>
  </si>
  <si>
    <t>GREEN EMPLOYEE TRAVEL-RENTAL CARS</t>
  </si>
  <si>
    <t>54320</t>
  </si>
  <si>
    <t>EMPL TRAV-MEALS PER DIEM</t>
  </si>
  <si>
    <t>54023</t>
  </si>
  <si>
    <t>Reimbursement to employee of ¿receipted¿ meal and/or lodging expenses OR per diem for meal and/or lodging expenses while in travel status.</t>
  </si>
  <si>
    <t>54330</t>
  </si>
  <si>
    <t>EMPLOYEE MEALS-NON TAXABLE</t>
  </si>
  <si>
    <t>54014</t>
  </si>
  <si>
    <t>EMPLOYEE MEALS-TAXABLE</t>
  </si>
  <si>
    <t>54340</t>
  </si>
  <si>
    <t>EMPLOYEE TRAVEL-LODGING</t>
  </si>
  <si>
    <t>54013</t>
  </si>
  <si>
    <t>54903</t>
  </si>
  <si>
    <t>EMPLOYEE TRAVEL SUPPLIES</t>
  </si>
  <si>
    <t>54021</t>
  </si>
  <si>
    <t>Books, magazines, carry bags, etc.</t>
  </si>
  <si>
    <t>54110</t>
  </si>
  <si>
    <t>EMPLOYEE TRAV-AIR FARE</t>
  </si>
  <si>
    <t>54010</t>
  </si>
  <si>
    <t>Payments to airline companies or travel agents for air fare.</t>
  </si>
  <si>
    <t>54120</t>
  </si>
  <si>
    <t>EMPLOYEE TRAV-TRAIN FARE</t>
  </si>
  <si>
    <t>54022</t>
  </si>
  <si>
    <t>54121</t>
  </si>
  <si>
    <t>EMPL EXP-RECEIPTED REIMB</t>
  </si>
  <si>
    <t>54004</t>
  </si>
  <si>
    <t>Reimbursement to employee of work related expenses.</t>
  </si>
  <si>
    <t>54800</t>
  </si>
  <si>
    <t>EMP TRAV-PERSONAL CAR MILEA</t>
  </si>
  <si>
    <t>54015</t>
  </si>
  <si>
    <t>INTERDEPT TRANSFER-TRAVEL</t>
  </si>
  <si>
    <t>54901</t>
  </si>
  <si>
    <t>BUSINESS TRAVEL ACCOUNT (BTA)</t>
  </si>
  <si>
    <t>54011</t>
  </si>
  <si>
    <t>59130</t>
  </si>
  <si>
    <t>TRAVEL-CASH ADVANCE</t>
  </si>
  <si>
    <t>59002</t>
  </si>
  <si>
    <t>56999</t>
  </si>
  <si>
    <t>CONTRACTUAL SERV BUDGETARY</t>
  </si>
  <si>
    <t>550000000</t>
  </si>
  <si>
    <t>56400</t>
  </si>
  <si>
    <t>CONFERENCE REG FEES-EMP TRAV</t>
  </si>
  <si>
    <t>55050</t>
  </si>
  <si>
    <t>CONFERENCE REGISTRATION FEES</t>
  </si>
  <si>
    <t>56401</t>
  </si>
  <si>
    <t>CONF TRAINING-OUT OF STATE</t>
  </si>
  <si>
    <t>55051</t>
  </si>
  <si>
    <t>SUBSCRIPTIONS SERVICES</t>
  </si>
  <si>
    <t>56440</t>
  </si>
  <si>
    <t>MEMBERSHIP FEES</t>
  </si>
  <si>
    <t>58501</t>
  </si>
  <si>
    <t>56441</t>
  </si>
  <si>
    <t>DIETETICS &amp; NUTRITION</t>
  </si>
  <si>
    <t>55061</t>
  </si>
  <si>
    <t>56891</t>
  </si>
  <si>
    <t>FOOD PREPARATION SERVICES</t>
  </si>
  <si>
    <t>55120</t>
  </si>
  <si>
    <t>56893</t>
  </si>
  <si>
    <t>MOVING SERVICES</t>
  </si>
  <si>
    <t>55200</t>
  </si>
  <si>
    <t>CAMPUS DIRECT CHARGES OTPS</t>
  </si>
  <si>
    <t>57790</t>
  </si>
  <si>
    <t>LEASES-IT EQUIPMENT</t>
  </si>
  <si>
    <t>51001</t>
  </si>
  <si>
    <t>Payments for lease or rent of high-performance computer used for large-scale applications and computing purposes.</t>
  </si>
  <si>
    <t>UNION DUES</t>
  </si>
  <si>
    <t>58961</t>
  </si>
  <si>
    <t>Release of funds held in temporary escrow (e.g. agency fund) held by the State as an agent for individuals, private organizations or other governmental units.</t>
  </si>
  <si>
    <t>56895</t>
  </si>
  <si>
    <t>CALL CENTERS</t>
  </si>
  <si>
    <t>55044</t>
  </si>
  <si>
    <t>Contractual service expenses associated private firms who manage incoming calls from customers and taxpayers to take orders, answer inquiries and questions, handle complaints, troubleshoot problems and provide information.</t>
  </si>
  <si>
    <t>56896</t>
  </si>
  <si>
    <t>DESIGN ENGINEERS</t>
  </si>
  <si>
    <t>55070</t>
  </si>
  <si>
    <t>Design engineer expenses related to preparation of blueprints and schematics for various structures, and building systems.</t>
  </si>
  <si>
    <t>57270</t>
  </si>
  <si>
    <t>LEASES-OTHER EQUIPMENT</t>
  </si>
  <si>
    <t>56020</t>
  </si>
  <si>
    <t>Long-term equipment contract leases.</t>
  </si>
  <si>
    <t>56898</t>
  </si>
  <si>
    <t>PLANT INSPECTION ENGR</t>
  </si>
  <si>
    <t>55073</t>
  </si>
  <si>
    <t>Assessment and inspection of the condition of State facilities (e.g. Cook/Chill food preparation) to ensure compliance with State and local codes.</t>
  </si>
  <si>
    <t>56899</t>
  </si>
  <si>
    <t>NON-CLASSIFIED ENGINEERS</t>
  </si>
  <si>
    <t>55074</t>
  </si>
  <si>
    <t>All other activities using licensed engineers.</t>
  </si>
  <si>
    <t>56900</t>
  </si>
  <si>
    <t>ENVIRONMENTAL ASSESSMENT</t>
  </si>
  <si>
    <t>55080</t>
  </si>
  <si>
    <t>Environmental consultant engaged to assess compliance with environmental regulations or environmental problems that may exist on State or public properties.</t>
  </si>
  <si>
    <t>56901</t>
  </si>
  <si>
    <t>ENVIRONMENTAL CLEANUP</t>
  </si>
  <si>
    <t>55081</t>
  </si>
  <si>
    <t>Environmental cleanup expenses include on-site and emergency response service; remediation support services; waste recycling, transportation and disposal, and hazardous waste management services.</t>
  </si>
  <si>
    <t>56902</t>
  </si>
  <si>
    <t>ACTUARIAL</t>
  </si>
  <si>
    <t>55091</t>
  </si>
  <si>
    <t>Actuarial services provided in connection with the assessment of financial consequences of risk (e.g. retirement systems, insurance plans, etc.).</t>
  </si>
  <si>
    <t>57110</t>
  </si>
  <si>
    <t>LEASES-VEHICLES</t>
  </si>
  <si>
    <t>56022</t>
  </si>
  <si>
    <t>56290</t>
  </si>
  <si>
    <t>EQUIPMENT MAINT/REPAIRS-IT</t>
  </si>
  <si>
    <t>51092</t>
  </si>
  <si>
    <t>Maintenance and support services for computer hardware; disk storage systems; nearline or backup systems; mainframe computers; servers; printers; PC¿s, work stations or notebooks.</t>
  </si>
  <si>
    <t>55490</t>
  </si>
  <si>
    <t>EQUIPMENT MAINT/REPAIRS-OTHER</t>
  </si>
  <si>
    <t>56001</t>
  </si>
  <si>
    <t>EQUIPMENT MAINT/REPAIRS VEHICLES</t>
  </si>
  <si>
    <t>EQUIP MAINT/REP-COMMUNICATIONS</t>
  </si>
  <si>
    <t>56291</t>
  </si>
  <si>
    <t>MED&amp;DENT EQPT MAINT&amp;REPAIRS</t>
  </si>
  <si>
    <t>56008</t>
  </si>
  <si>
    <t>Purchase of goods used to repair or services to maintain medical and dental equipment.</t>
  </si>
  <si>
    <t>56292</t>
  </si>
  <si>
    <t>OFFICE EQUIP REPAIRS/MAINT</t>
  </si>
  <si>
    <t>56009</t>
  </si>
  <si>
    <t>Purchase of goods used to repair or services to maintain office equipment and furnishings.</t>
  </si>
  <si>
    <t>56293</t>
  </si>
  <si>
    <t>ASSISTIVE TECH REPAIRS/MAIN</t>
  </si>
  <si>
    <t>56002</t>
  </si>
  <si>
    <t>Purchase of goods used to repair or services to maintain assistive, adaptive, and rehabilitative devices for people with disabilities.</t>
  </si>
  <si>
    <t>56294</t>
  </si>
  <si>
    <t>AVIATION REPAIRS &amp; MAINT</t>
  </si>
  <si>
    <t>56003</t>
  </si>
  <si>
    <t>Purchase of goods used to repair or services to maintain aviation equipment.</t>
  </si>
  <si>
    <t>56295</t>
  </si>
  <si>
    <t>HEAVY MACHINERY REP&amp;MAINT</t>
  </si>
  <si>
    <t>56006</t>
  </si>
  <si>
    <t>Purchase of goods used to repair or services to maintain heavy machinery used by state employees.</t>
  </si>
  <si>
    <t>56296</t>
  </si>
  <si>
    <t>MARINE REPAIRS &amp; MAINT.</t>
  </si>
  <si>
    <t>56007</t>
  </si>
  <si>
    <t>Purchase of goods used to repair or services to maintain marine equipment.</t>
  </si>
  <si>
    <t>56297</t>
  </si>
  <si>
    <t>SAFETY EQUIP REPAIR&amp;MAINT</t>
  </si>
  <si>
    <t>56011</t>
  </si>
  <si>
    <t>Purchase of goods used to repair or services to maintain safety equipment.</t>
  </si>
  <si>
    <t>53110</t>
  </si>
  <si>
    <t>SCIENTIFIC EQUIP REP&amp;MAINT</t>
  </si>
  <si>
    <t>56012</t>
  </si>
  <si>
    <t>Purchase of goods used to repair or services to maintain scientific and laboratory equipment.</t>
  </si>
  <si>
    <t>53111</t>
  </si>
  <si>
    <t>SECURITY EQUIP REP&amp;MAINT</t>
  </si>
  <si>
    <t>56013</t>
  </si>
  <si>
    <t>Purchase of goods used to repair or services to maintain security equipment.</t>
  </si>
  <si>
    <t>GREEN EQUIPMENT MAINT/REP VEHICLES</t>
  </si>
  <si>
    <t>55400</t>
  </si>
  <si>
    <t>LEASES-REAL PROP-BASE RENT</t>
  </si>
  <si>
    <t>58201</t>
  </si>
  <si>
    <t>55401</t>
  </si>
  <si>
    <t>LEASES-REAL PROP-TAX ESCALAT</t>
  </si>
  <si>
    <t>58204</t>
  </si>
  <si>
    <t>55402</t>
  </si>
  <si>
    <t>LEASES-RE PROP-OPER COSTS ESC</t>
  </si>
  <si>
    <t>58203</t>
  </si>
  <si>
    <t>LEASES-REAL PROPERTY-UTILITIES</t>
  </si>
  <si>
    <t>55404</t>
  </si>
  <si>
    <t>LEASES-REAL PROPERTY-CONST FIT</t>
  </si>
  <si>
    <t>58202</t>
  </si>
  <si>
    <t>55405</t>
  </si>
  <si>
    <t>LEASES-REAL PROPERTY-OTHER</t>
  </si>
  <si>
    <t>58205</t>
  </si>
  <si>
    <t>55410</t>
  </si>
  <si>
    <t>OGS SPACE CHARGEBACK</t>
  </si>
  <si>
    <t>58016</t>
  </si>
  <si>
    <t>55411</t>
  </si>
  <si>
    <t>INTERAGY PAY-TRAINING</t>
  </si>
  <si>
    <t>58018</t>
  </si>
  <si>
    <t>Inter-agency payment for training provided by one agency to employees of another agency.</t>
  </si>
  <si>
    <t>55440</t>
  </si>
  <si>
    <t>BUILDING REPAIRS</t>
  </si>
  <si>
    <t>56004</t>
  </si>
  <si>
    <t>GREEN BUILDING REPAIRS</t>
  </si>
  <si>
    <t>55800</t>
  </si>
  <si>
    <t>TELEPHONE SERVICES</t>
  </si>
  <si>
    <t>51101</t>
  </si>
  <si>
    <t>Payments to service provider for (hard-wired) local and long distance phone services.</t>
  </si>
  <si>
    <t>55803</t>
  </si>
  <si>
    <t>RADIO SERVICES</t>
  </si>
  <si>
    <t>51102</t>
  </si>
  <si>
    <t>55804</t>
  </si>
  <si>
    <t>TV PAYMENT TO SERV PROVIDER</t>
  </si>
  <si>
    <t>51103</t>
  </si>
  <si>
    <t>55805</t>
  </si>
  <si>
    <t>CLOUD COMPUTING</t>
  </si>
  <si>
    <t>51120</t>
  </si>
  <si>
    <t>55820</t>
  </si>
  <si>
    <t>MOBILE TELECOMMUNICATION SERVICE</t>
  </si>
  <si>
    <t>51100</t>
  </si>
  <si>
    <t>55581</t>
  </si>
  <si>
    <t>OFT COMPUTER CENTER SERVICES</t>
  </si>
  <si>
    <t>58003</t>
  </si>
  <si>
    <t>OGS TELECOMMUNICATIONS</t>
  </si>
  <si>
    <t>55810</t>
  </si>
  <si>
    <t>IT TELECOMMUNICATION SERVICES</t>
  </si>
  <si>
    <t>51104</t>
  </si>
  <si>
    <t>55588</t>
  </si>
  <si>
    <t>UTIL NON CONS/OTHER BUDGET</t>
  </si>
  <si>
    <t>55580</t>
  </si>
  <si>
    <t>PASNY ELECTRICAL PURCHASES</t>
  </si>
  <si>
    <t>58019</t>
  </si>
  <si>
    <t>55510</t>
  </si>
  <si>
    <t>NATURAL GAS</t>
  </si>
  <si>
    <t>52021</t>
  </si>
  <si>
    <t>55520</t>
  </si>
  <si>
    <t>ELECTRICITY</t>
  </si>
  <si>
    <t>52001</t>
  </si>
  <si>
    <t>55561</t>
  </si>
  <si>
    <t>STEAM</t>
  </si>
  <si>
    <t>52039</t>
  </si>
  <si>
    <t>Steam used to heat or cool State buildings or facilities.</t>
  </si>
  <si>
    <t>55560</t>
  </si>
  <si>
    <t>CHILLED WATER</t>
  </si>
  <si>
    <t>52032</t>
  </si>
  <si>
    <t>55540</t>
  </si>
  <si>
    <t>WATER</t>
  </si>
  <si>
    <t>53002</t>
  </si>
  <si>
    <t>55550</t>
  </si>
  <si>
    <t>SEWAGE</t>
  </si>
  <si>
    <t>53001</t>
  </si>
  <si>
    <t>55551</t>
  </si>
  <si>
    <t>ELECTRICITY TRANSMISSION</t>
  </si>
  <si>
    <t>52002</t>
  </si>
  <si>
    <t>55552</t>
  </si>
  <si>
    <t>GAS TRANSMISSION</t>
  </si>
  <si>
    <t>52025</t>
  </si>
  <si>
    <t>55553</t>
  </si>
  <si>
    <t>METHANE</t>
  </si>
  <si>
    <t>52020</t>
  </si>
  <si>
    <t>Purchase of methane gas from supplier or landfill owner.</t>
  </si>
  <si>
    <t>55554</t>
  </si>
  <si>
    <t>PROPANE (NON VEHICLE USE)</t>
  </si>
  <si>
    <t>52022</t>
  </si>
  <si>
    <t>Service charges for delivery of gas service(s) to end-user.</t>
  </si>
  <si>
    <t>55555</t>
  </si>
  <si>
    <t>H&amp;C COMMODITY BIO OIL</t>
  </si>
  <si>
    <t>52030</t>
  </si>
  <si>
    <t>55556</t>
  </si>
  <si>
    <t>H&amp;C COMMODITY BIO OIL BLEND</t>
  </si>
  <si>
    <t>52031</t>
  </si>
  <si>
    <t>59150</t>
  </si>
  <si>
    <t>CASH ADVANCE-UTILITIES</t>
  </si>
  <si>
    <t>59004</t>
  </si>
  <si>
    <t>56601</t>
  </si>
  <si>
    <t>SHIPPING POSTAGE AND MAIL SVCS</t>
  </si>
  <si>
    <t>55220</t>
  </si>
  <si>
    <t>56701</t>
  </si>
  <si>
    <t>COMMERCIAL PRINT NON ADV</t>
  </si>
  <si>
    <t>55030</t>
  </si>
  <si>
    <t>56702</t>
  </si>
  <si>
    <t>PHOTOGRAPHY SRV-NON ADVERTI</t>
  </si>
  <si>
    <t>55031</t>
  </si>
  <si>
    <t>56703</t>
  </si>
  <si>
    <t>PHOTOCOPY SERV NON ADVERTIS</t>
  </si>
  <si>
    <t>55033</t>
  </si>
  <si>
    <t>Photocopying svcs of books and other info materials (e.g. public health info, apps, tax forms, binding, finishing, etc. that are NOT related to advertising and marketing activities.</t>
  </si>
  <si>
    <t>56700</t>
  </si>
  <si>
    <t>OUTSIDE PRINTING SERVICES</t>
  </si>
  <si>
    <t>55020</t>
  </si>
  <si>
    <t>56720</t>
  </si>
  <si>
    <t>INTER-AGENCY PRINTING SERVICES</t>
  </si>
  <si>
    <t>58012</t>
  </si>
  <si>
    <t>56903</t>
  </si>
  <si>
    <t>MANAGEMENT OF STATE FACILIT</t>
  </si>
  <si>
    <t>55194</t>
  </si>
  <si>
    <t>Payments to independent contractors to coordinate, supervise and inspect all facets of property management and repairs.</t>
  </si>
  <si>
    <t>56904</t>
  </si>
  <si>
    <t>GENERATORS</t>
  </si>
  <si>
    <t>55185</t>
  </si>
  <si>
    <t>Power generation equipment maintenance or repair.</t>
  </si>
  <si>
    <t>56386</t>
  </si>
  <si>
    <t>MAINT SERVICES-BOILERS</t>
  </si>
  <si>
    <t>55180</t>
  </si>
  <si>
    <t>56388</t>
  </si>
  <si>
    <t>SNOW PLOWING/REMOVAL</t>
  </si>
  <si>
    <t>55193</t>
  </si>
  <si>
    <t>56389</t>
  </si>
  <si>
    <t>PLUMBING SYS MAINT REPAIR</t>
  </si>
  <si>
    <t>55191</t>
  </si>
  <si>
    <t>56390</t>
  </si>
  <si>
    <t>PEST CONTROL</t>
  </si>
  <si>
    <t>55190</t>
  </si>
  <si>
    <t>GREEN PEST CONTROL</t>
  </si>
  <si>
    <t>56393</t>
  </si>
  <si>
    <t>ASBESTOS ABATEMENT</t>
  </si>
  <si>
    <t>55042</t>
  </si>
  <si>
    <t>56394</t>
  </si>
  <si>
    <t>AUDITING PERF-NON FINANCE</t>
  </si>
  <si>
    <t>55043</t>
  </si>
  <si>
    <t>56395</t>
  </si>
  <si>
    <t>CLEANING NON STATE FACILITY</t>
  </si>
  <si>
    <t>55046</t>
  </si>
  <si>
    <t>GREEN CLEANING NON STATE FACILITY</t>
  </si>
  <si>
    <t>56396</t>
  </si>
  <si>
    <t>COMMUNITY IMPROVEMENT</t>
  </si>
  <si>
    <t>55048</t>
  </si>
  <si>
    <t>56385</t>
  </si>
  <si>
    <t>MAINT SERVICES-RUBBISH</t>
  </si>
  <si>
    <t>55192</t>
  </si>
  <si>
    <t>56383</t>
  </si>
  <si>
    <t>MAINT-FIRE ALARM/SUPRESSION</t>
  </si>
  <si>
    <t>55184</t>
  </si>
  <si>
    <t>56384</t>
  </si>
  <si>
    <t>MEDICAL WASTE REMOVAL</t>
  </si>
  <si>
    <t>55189</t>
  </si>
  <si>
    <t>56220</t>
  </si>
  <si>
    <t>IT SOFTWARE/LICENSES</t>
  </si>
  <si>
    <t>51060</t>
  </si>
  <si>
    <t>Software that helps automate an organization¿s business functions (e.g., procurement software, accounting software, etc.).</t>
  </si>
  <si>
    <t>56221</t>
  </si>
  <si>
    <t>COOLING REFRIGERATION SERV</t>
  </si>
  <si>
    <t>55223</t>
  </si>
  <si>
    <t>Services provided for refrigeration and cooling</t>
  </si>
  <si>
    <t>IT SOFTWARE INSTALL/INTER</t>
  </si>
  <si>
    <t>56200</t>
  </si>
  <si>
    <t>IT CONSULTANT-DESIGN/DEVELOP</t>
  </si>
  <si>
    <t>51080</t>
  </si>
  <si>
    <t>Mainframe software app desg; personal cptr appl design; appl prog svcs; oper sys prog svcs; client or server prog svcs; ERP or database app programming svcs app implementation services; internet or intranet client application development services; internet or intranet server app dev svcs.</t>
  </si>
  <si>
    <t>56260</t>
  </si>
  <si>
    <t>IT SOFTWARE MAINTENANCE</t>
  </si>
  <si>
    <t>51093</t>
  </si>
  <si>
    <t>56261</t>
  </si>
  <si>
    <t>HARDWARE/SOFTWARE INSTALL</t>
  </si>
  <si>
    <t>51081</t>
  </si>
  <si>
    <t>IT HARDWARE MAINTENANCE</t>
  </si>
  <si>
    <t>IT SERVICES-OTHER</t>
  </si>
  <si>
    <t>56381</t>
  </si>
  <si>
    <t>MAINT SERVICES-ELECTRICAL</t>
  </si>
  <si>
    <t>55182</t>
  </si>
  <si>
    <t>GREEN MAINT SERVICES-ELECTRICAL</t>
  </si>
  <si>
    <t>56382</t>
  </si>
  <si>
    <t>MAINT SERVICES-ELEVATORS</t>
  </si>
  <si>
    <t>55183</t>
  </si>
  <si>
    <t>56391</t>
  </si>
  <si>
    <t>NONCLASSIFIED IT CONSULTING</t>
  </si>
  <si>
    <t>51088</t>
  </si>
  <si>
    <t>56392</t>
  </si>
  <si>
    <t>HELP DESK</t>
  </si>
  <si>
    <t>51082</t>
  </si>
  <si>
    <t>Level 1 IT help </t>
  </si>
  <si>
    <t>56340</t>
  </si>
  <si>
    <t>CLIENT SERVICES</t>
  </si>
  <si>
    <t>55047</t>
  </si>
  <si>
    <t>56341</t>
  </si>
  <si>
    <t>NETWORK DESIGN</t>
  </si>
  <si>
    <t>51083</t>
  </si>
  <si>
    <t>56342</t>
  </si>
  <si>
    <t>PROGRAMMING</t>
  </si>
  <si>
    <t>51084</t>
  </si>
  <si>
    <t>56370</t>
  </si>
  <si>
    <t>LAUNDRY &amp; LINEN SERVICES</t>
  </si>
  <si>
    <t>55155</t>
  </si>
  <si>
    <t>56380</t>
  </si>
  <si>
    <t>BUILDING/PROPERTY SERVICES</t>
  </si>
  <si>
    <t>55181</t>
  </si>
  <si>
    <t>GREEN BUILDING/PROPERTY SERVICES</t>
  </si>
  <si>
    <t>56387</t>
  </si>
  <si>
    <t>ENERGY PERFORMANCE CONTRACT</t>
  </si>
  <si>
    <t>52015</t>
  </si>
  <si>
    <t>56343</t>
  </si>
  <si>
    <t>PROJECT MANAGEMENT</t>
  </si>
  <si>
    <t>51085</t>
  </si>
  <si>
    <t>56410</t>
  </si>
  <si>
    <t>HONORARIUMS</t>
  </si>
  <si>
    <t>58601</t>
  </si>
  <si>
    <t>56411</t>
  </si>
  <si>
    <t>RISK MANAGEMENT</t>
  </si>
  <si>
    <t>51086</t>
  </si>
  <si>
    <t>56412</t>
  </si>
  <si>
    <t>SYSTEMS INTEGRATION</t>
  </si>
  <si>
    <t>51087</t>
  </si>
  <si>
    <t>Systems integration design; system analysis service; system installation service.</t>
  </si>
  <si>
    <t>56413</t>
  </si>
  <si>
    <t>DATA MANAGEMENT SERVICES</t>
  </si>
  <si>
    <t>51090</t>
  </si>
  <si>
    <t>Online data procg serv; data procg or preparation svcs; data ctr svcs; disaster recovery svcs; doc scanning svcs; data storage svcs; content or data standard svcs; CD ROM mastering svcs; content or data classification svcs; data conversion svcs.</t>
  </si>
  <si>
    <t>56414</t>
  </si>
  <si>
    <t>INTERNET SERVICES</t>
  </si>
  <si>
    <t>51091</t>
  </si>
  <si>
    <t>56460</t>
  </si>
  <si>
    <t>SECURITY SERVICES</t>
  </si>
  <si>
    <t>55212</t>
  </si>
  <si>
    <t>56480</t>
  </si>
  <si>
    <t>CLERICAL SERVICES</t>
  </si>
  <si>
    <t>56660</t>
  </si>
  <si>
    <t>COMPUTERGAME/ENTERT SOFTWRE</t>
  </si>
  <si>
    <t>51061</t>
  </si>
  <si>
    <t>56661</t>
  </si>
  <si>
    <t>CONTENT AUTHOR/EDIT SOFTWAR</t>
  </si>
  <si>
    <t>51062</t>
  </si>
  <si>
    <t>56662</t>
  </si>
  <si>
    <t>CONTENT MANAGEMENT SOFTWARE</t>
  </si>
  <si>
    <t>51063</t>
  </si>
  <si>
    <t>56663</t>
  </si>
  <si>
    <t>DATA MGMT/QUERY SOFTWARE</t>
  </si>
  <si>
    <t>51064</t>
  </si>
  <si>
    <t>56664</t>
  </si>
  <si>
    <t>DEVELOPMENT SOFTWARE</t>
  </si>
  <si>
    <t>51065</t>
  </si>
  <si>
    <t>56665</t>
  </si>
  <si>
    <t>EDUC/REFERENCE SOFTWARE</t>
  </si>
  <si>
    <t>51066</t>
  </si>
  <si>
    <t>56666</t>
  </si>
  <si>
    <t>ELECTRICAL EQUIP SOFTWARE</t>
  </si>
  <si>
    <t>51067</t>
  </si>
  <si>
    <t>56667</t>
  </si>
  <si>
    <t>ENTERPRISE LICENSE AGREEMEN</t>
  </si>
  <si>
    <t>51068</t>
  </si>
  <si>
    <t>56668</t>
  </si>
  <si>
    <t>FIN/ACCT ERP SOFTWARE</t>
  </si>
  <si>
    <t>51069</t>
  </si>
  <si>
    <t>56669</t>
  </si>
  <si>
    <t>INDUSTRY SPECIFIC SOFTWARE</t>
  </si>
  <si>
    <t>51070</t>
  </si>
  <si>
    <t>Industry-Specific SoftwareSoftware developed for the use of a specific industry, e.g. retail, automotive, and engineering.</t>
  </si>
  <si>
    <t>56670</t>
  </si>
  <si>
    <t>INFORMATION EXCHGE SOFTWARE</t>
  </si>
  <si>
    <t>51071</t>
  </si>
  <si>
    <t>Automated information sharing across organizations.</t>
  </si>
  <si>
    <t>56671</t>
  </si>
  <si>
    <t>NETWORK APPLIC. SOFTWARE</t>
  </si>
  <si>
    <t>51072</t>
  </si>
  <si>
    <t>56672</t>
  </si>
  <si>
    <t>NETWORK MANAGEMENT SOFTWARE</t>
  </si>
  <si>
    <t>51073</t>
  </si>
  <si>
    <t>56673</t>
  </si>
  <si>
    <t>NETWORKING</t>
  </si>
  <si>
    <t>51074</t>
  </si>
  <si>
    <t>56740</t>
  </si>
  <si>
    <t>HIGHWAY MAINTENANCE SERVICES</t>
  </si>
  <si>
    <t>55186</t>
  </si>
  <si>
    <t>56674</t>
  </si>
  <si>
    <t>OPERATING ENVIRONMENT SFTWR</t>
  </si>
  <si>
    <t>51075</t>
  </si>
  <si>
    <t>56675</t>
  </si>
  <si>
    <t>SECURITY/PROTECTION SOFTWAR</t>
  </si>
  <si>
    <t>51076</t>
  </si>
  <si>
    <t>Software providing protection against viruses, spyware, malware and other system vulnerabilities.</t>
  </si>
  <si>
    <t>56676</t>
  </si>
  <si>
    <t>SYSTEM MGMT SOFTWARE</t>
  </si>
  <si>
    <t>51077</t>
  </si>
  <si>
    <t>56677</t>
  </si>
  <si>
    <t>HVAC/CHILLER MAINTENANCE</t>
  </si>
  <si>
    <t>55187</t>
  </si>
  <si>
    <t>GREEN HVAC/CHILLER MAINTENANCE</t>
  </si>
  <si>
    <t>56678</t>
  </si>
  <si>
    <t>LAWN SERVICES</t>
  </si>
  <si>
    <t>55188</t>
  </si>
  <si>
    <t>GREEN LAWN SERVICES</t>
  </si>
  <si>
    <t>56892</t>
  </si>
  <si>
    <t>GOV ISSUED VEHICLE PERMITS</t>
  </si>
  <si>
    <t>55251</t>
  </si>
  <si>
    <t>56894</t>
  </si>
  <si>
    <t>EMPLOYEE SHUTTLES</t>
  </si>
  <si>
    <t>55250</t>
  </si>
  <si>
    <t>55301</t>
  </si>
  <si>
    <t>INDUSTRIAL SERVICES</t>
  </si>
  <si>
    <t>55150</t>
  </si>
  <si>
    <t>Integrated maintenance, inspection and construction of mechanical and plumbing systems, machining, mining, logging, services, etc.</t>
  </si>
  <si>
    <t>55302</t>
  </si>
  <si>
    <t>INDUSTRIAL TRUCK/TRACK OPER</t>
  </si>
  <si>
    <t>55151</t>
  </si>
  <si>
    <t>Industrial Truck / Tractor Operators</t>
  </si>
  <si>
    <t>56019</t>
  </si>
  <si>
    <t>PROMPT CONTRACTING INTEREST</t>
  </si>
  <si>
    <t>58403</t>
  </si>
  <si>
    <t>56030</t>
  </si>
  <si>
    <t>INTRA-AGY OFF SERV CHARGEBA</t>
  </si>
  <si>
    <t>57040</t>
  </si>
  <si>
    <t>Intra-Agency Office Services Chargeback</t>
  </si>
  <si>
    <t>59151</t>
  </si>
  <si>
    <t>LOCKBOX</t>
  </si>
  <si>
    <t>55102</t>
  </si>
  <si>
    <t>Payment for banking services provided for lockbox revenue services.</t>
  </si>
  <si>
    <t>59152</t>
  </si>
  <si>
    <t>CREDIT CARD DEPOSIT PROCESS</t>
  </si>
  <si>
    <t>55100</t>
  </si>
  <si>
    <t>Payment for account services provided by to credit card companies.</t>
  </si>
  <si>
    <t>56998</t>
  </si>
  <si>
    <t>DASNY OVERHEAD &amp; INSUR FEE</t>
  </si>
  <si>
    <t>55092</t>
  </si>
  <si>
    <t>897010000</t>
  </si>
  <si>
    <t>DASNY DS OFFSET INT EARNINGS</t>
  </si>
  <si>
    <t>60451</t>
  </si>
  <si>
    <t>DASNY DEBT SERVICE PRIN FIXED</t>
  </si>
  <si>
    <t>60401</t>
  </si>
  <si>
    <t>Debt service payment ¿ principal amount on Fixed (Interest) Rate Bonds</t>
  </si>
  <si>
    <t>DASNY DEBT SERVICE PRIN VARIABLE</t>
  </si>
  <si>
    <t>60402</t>
  </si>
  <si>
    <t>Debt service payment ¿ principal amount on Variable Rate Demand Bonds</t>
  </si>
  <si>
    <t>50261</t>
  </si>
  <si>
    <t>DASNY DEBT SERVICE INT FIXED</t>
  </si>
  <si>
    <t>60411</t>
  </si>
  <si>
    <t>Debt service payment ¿ principal amount on Auction Rate Security Bonds</t>
  </si>
  <si>
    <t>50271</t>
  </si>
  <si>
    <t>DASNY DEBT SERVICE INT VARIABLE</t>
  </si>
  <si>
    <t>60412</t>
  </si>
  <si>
    <t>Debt service payment ¿ interest on Variable Rate Demand Bonds</t>
  </si>
  <si>
    <t>50209</t>
  </si>
  <si>
    <t>DASNY DEBT SERVICE INT CAPITALIZ</t>
  </si>
  <si>
    <t>60457</t>
  </si>
  <si>
    <t>56996</t>
  </si>
  <si>
    <t>DASNY OVERHEAD&amp;INS CAPITAL EXP</t>
  </si>
  <si>
    <t>55112</t>
  </si>
  <si>
    <t>56997</t>
  </si>
  <si>
    <t>DASNY OVERHEAD&amp;INS RELATED EXP</t>
  </si>
  <si>
    <t>55115</t>
  </si>
  <si>
    <t>56075</t>
  </si>
  <si>
    <t>INTEREST-LEASE PURCHASE</t>
  </si>
  <si>
    <t>58402</t>
  </si>
  <si>
    <t>Interest payments related to lease purchases including COPS, UI interest assessment payments and land claims (eminent domain)</t>
  </si>
  <si>
    <t>LATE CONTRACT INTEREST</t>
  </si>
  <si>
    <t>56077</t>
  </si>
  <si>
    <t>INTEREST-LATE PAYMENT (NPS)</t>
  </si>
  <si>
    <t>58401</t>
  </si>
  <si>
    <t>CASH ADVANCE OTHER</t>
  </si>
  <si>
    <t>56992</t>
  </si>
  <si>
    <t>TUITION WAIVERS</t>
  </si>
  <si>
    <t>60083</t>
  </si>
  <si>
    <t>59630</t>
  </si>
  <si>
    <t>STUDENT AID PAY-SCHOLARSHIP</t>
  </si>
  <si>
    <t>58701</t>
  </si>
  <si>
    <t>STUDENT AID-NON SCHOLARSHIP</t>
  </si>
  <si>
    <t>CROSS REGISTRATION</t>
  </si>
  <si>
    <t>DIRECT LENDING EFF MAY 2019</t>
  </si>
  <si>
    <t>56000</t>
  </si>
  <si>
    <t>STUDENT AID/TUITION BUDGET</t>
  </si>
  <si>
    <t>56993</t>
  </si>
  <si>
    <t>CONSULTANTS</t>
  </si>
  <si>
    <t>55062</t>
  </si>
  <si>
    <t>56890</t>
  </si>
  <si>
    <t>RES ANALYSIS SER-NON FINANC</t>
  </si>
  <si>
    <t>55207</t>
  </si>
  <si>
    <t>58200</t>
  </si>
  <si>
    <t>LAPSED REFUNDS-SA USE ONLY</t>
  </si>
  <si>
    <t>N</t>
  </si>
  <si>
    <t>32207</t>
  </si>
  <si>
    <t>OPERATING TRANSFERS - INTRAFUND</t>
  </si>
  <si>
    <t>56994</t>
  </si>
  <si>
    <t>INSURANCE</t>
  </si>
  <si>
    <t>58100</t>
  </si>
  <si>
    <t>OPERATING TRANSFERS - INTERFUND</t>
  </si>
  <si>
    <t>RESERVATION SERVICES</t>
  </si>
  <si>
    <t>55222</t>
  </si>
  <si>
    <t>Payments to independent contractors or firms for reservation arrangements such as travel agents or for parks, pools etc.</t>
  </si>
  <si>
    <t>50272</t>
  </si>
  <si>
    <t>DISPATHCER/POLICE/FIRE/AMBU</t>
  </si>
  <si>
    <t>55210</t>
  </si>
  <si>
    <t>Payments to independent contractors or firms who receive emergency calls and dispatch police, fire or ambulance services.</t>
  </si>
  <si>
    <t>50273</t>
  </si>
  <si>
    <t>FINGERPRINT/BACKGROUND CHEK</t>
  </si>
  <si>
    <t>55211</t>
  </si>
  <si>
    <t>Payments to independent contractors, firms or other government units for fingerprinting and background checks of employees, volunteers, and clients.</t>
  </si>
  <si>
    <t>50274</t>
  </si>
  <si>
    <t>SECURITY ALARM SYSTEMS</t>
  </si>
  <si>
    <t>55213</t>
  </si>
  <si>
    <t>Expenses for security alarm systems (including wire tapping) installed in state facilities/buildings.</t>
  </si>
  <si>
    <t>50275</t>
  </si>
  <si>
    <t>RECORD MANAGEMENT SERVICES</t>
  </si>
  <si>
    <t>55205</t>
  </si>
  <si>
    <t>59610</t>
  </si>
  <si>
    <t>REFUNDS</t>
  </si>
  <si>
    <t>58981</t>
  </si>
  <si>
    <t>MANPOWER SERVICES</t>
  </si>
  <si>
    <t>58430</t>
  </si>
  <si>
    <t>ATTORNEY FOR CHILD (UCS)</t>
  </si>
  <si>
    <t>55174</t>
  </si>
  <si>
    <t>Fees paid to attorneys to service the legal needs of children in Family Court, Supreme Court custody and Integrated Domestic Violence, etc. matters pursuant to §245 - Family Court Act Section 245 and §25 - Judiciary Law.</t>
  </si>
  <si>
    <t>ADMINISTRATIVE FEE</t>
  </si>
  <si>
    <t>GREEN ADMINISTRATIVE FEE</t>
  </si>
  <si>
    <t>CRITIC TEACHER - STIPEND</t>
  </si>
  <si>
    <t>CRITIC TEACHER-WAIVER</t>
  </si>
  <si>
    <t>56438</t>
  </si>
  <si>
    <t>INTERPRETATION/TRANSLATION</t>
  </si>
  <si>
    <t>55153</t>
  </si>
  <si>
    <t>Services provided to translate or interpret written or spoken words.</t>
  </si>
  <si>
    <t>56437</t>
  </si>
  <si>
    <t>LAB TECH (NON MEDICAL)</t>
  </si>
  <si>
    <t>55154</t>
  </si>
  <si>
    <t>Clinical and laboratory services to support non-medical testing such as criminal investigations and environmental testing (for non-medical lab services use 55154)</t>
  </si>
  <si>
    <t>56436</t>
  </si>
  <si>
    <t>PERFORMERS &amp; ENTERTAINERS</t>
  </si>
  <si>
    <t>55201</t>
  </si>
  <si>
    <t>Fee paid to professional performers and entertainers at State-sponsored events including talent agent fees.</t>
  </si>
  <si>
    <t>GRAD/TEACH ASSISTANT STIPENDS</t>
  </si>
  <si>
    <t>56435</t>
  </si>
  <si>
    <t>PHOTOGRAPHER</t>
  </si>
  <si>
    <t>55202</t>
  </si>
  <si>
    <t>Fee paid to photographers.</t>
  </si>
  <si>
    <t>56434</t>
  </si>
  <si>
    <t>PRESERVATION SERVICES</t>
  </si>
  <si>
    <t>55204</t>
  </si>
  <si>
    <t>Payments to independent contractors or firms for restoration and preservation of government documents, artwork and historical treasures.</t>
  </si>
  <si>
    <t>56433</t>
  </si>
  <si>
    <t>PUBLIC RELATIONS/INFO OFFIC</t>
  </si>
  <si>
    <t>55206</t>
  </si>
  <si>
    <t>56432</t>
  </si>
  <si>
    <t>56431</t>
  </si>
  <si>
    <t>56427</t>
  </si>
  <si>
    <t>HOSPITALS-WARDS OF STATE</t>
  </si>
  <si>
    <t>55129</t>
  </si>
  <si>
    <t>Payment to hospitals for medical treatment provided to wards of the State.</t>
  </si>
  <si>
    <t>56428</t>
  </si>
  <si>
    <t>MEDICAL SECRETARIES</t>
  </si>
  <si>
    <t>55130</t>
  </si>
  <si>
    <t>56429</t>
  </si>
  <si>
    <t>MEDICAL/LAB TECHNICIANS</t>
  </si>
  <si>
    <t>55131</t>
  </si>
  <si>
    <t>Medical / Lab Technicians</t>
  </si>
  <si>
    <t>56430</t>
  </si>
  <si>
    <t>MIDWIFERY</t>
  </si>
  <si>
    <t>55134</t>
  </si>
  <si>
    <t>56415</t>
  </si>
  <si>
    <t>OCCUPATIONAL THERAPIST</t>
  </si>
  <si>
    <t>55137</t>
  </si>
  <si>
    <t>56416</t>
  </si>
  <si>
    <t>OPTHALMIC DISPENSING</t>
  </si>
  <si>
    <t>55138</t>
  </si>
  <si>
    <t>Ophthalmic Dispensing</t>
  </si>
  <si>
    <t>56417</t>
  </si>
  <si>
    <t>PHARMACIST</t>
  </si>
  <si>
    <t>55139</t>
  </si>
  <si>
    <t>SCHOLARSHIP PAYMENTS</t>
  </si>
  <si>
    <t>56418</t>
  </si>
  <si>
    <t>PHYSICAL THERAPIST</t>
  </si>
  <si>
    <t>55140</t>
  </si>
  <si>
    <t>56419</t>
  </si>
  <si>
    <t>PSYCIATRIST</t>
  </si>
  <si>
    <t>55143</t>
  </si>
  <si>
    <t>Psychiatrist</t>
  </si>
  <si>
    <t>56420</t>
  </si>
  <si>
    <t>PSYCHOLOGIST</t>
  </si>
  <si>
    <t>55144</t>
  </si>
  <si>
    <t>56421</t>
  </si>
  <si>
    <t>SPEECH LANGUAGE PATHOLOGIST</t>
  </si>
  <si>
    <t>55146</t>
  </si>
  <si>
    <t>56422</t>
  </si>
  <si>
    <t>VETERINARIAN/VETERINARY TEC</t>
  </si>
  <si>
    <t>55147</t>
  </si>
  <si>
    <t>Veterinarian / Veterinary Tech</t>
  </si>
  <si>
    <t>56423</t>
  </si>
  <si>
    <t>PHYSICIAN ASSISTANT</t>
  </si>
  <si>
    <t>55142</t>
  </si>
  <si>
    <t>56424</t>
  </si>
  <si>
    <t>RESPIRATORY THERAPIST</t>
  </si>
  <si>
    <t>55145</t>
  </si>
  <si>
    <t>56425</t>
  </si>
  <si>
    <t>NURSING</t>
  </si>
  <si>
    <t>55135</t>
  </si>
  <si>
    <t>56426</t>
  </si>
  <si>
    <t>NURSE AIDE/ORDERLY/ATTENDAN</t>
  </si>
  <si>
    <t>55136</t>
  </si>
  <si>
    <t>Nursing Aide / Orderly / Attendant</t>
  </si>
  <si>
    <t>56873</t>
  </si>
  <si>
    <t>PHOTOCOPING SERV COMMERCIAL</t>
  </si>
  <si>
    <t>55024</t>
  </si>
  <si>
    <t>56991</t>
  </si>
  <si>
    <t>BANKING SERVICES</t>
  </si>
  <si>
    <t>55040</t>
  </si>
  <si>
    <t>GREEN BANKING SERVICES</t>
  </si>
  <si>
    <t>56875</t>
  </si>
  <si>
    <t>PROMOTIONAL ADVERTISING</t>
  </si>
  <si>
    <t>55015</t>
  </si>
  <si>
    <t>56876</t>
  </si>
  <si>
    <t>CREATIVE ADV&amp;MARK. CONSULTA</t>
  </si>
  <si>
    <t>55021</t>
  </si>
  <si>
    <t>56877</t>
  </si>
  <si>
    <t>PHOTOGRAPHY AD &amp; MARKETING</t>
  </si>
  <si>
    <t>55022</t>
  </si>
  <si>
    <t>56878</t>
  </si>
  <si>
    <t>PUBLICATIONS</t>
  </si>
  <si>
    <t>55023</t>
  </si>
  <si>
    <t>56332</t>
  </si>
  <si>
    <t>PHYSICIAN</t>
  </si>
  <si>
    <t>55141</t>
  </si>
  <si>
    <t>56330</t>
  </si>
  <si>
    <t>MEDICAL/CLINCIAL SERVICES</t>
  </si>
  <si>
    <t>55125</t>
  </si>
  <si>
    <t>56331</t>
  </si>
  <si>
    <t>MEDICAL SERVICES</t>
  </si>
  <si>
    <t>55127</t>
  </si>
  <si>
    <t>56360</t>
  </si>
  <si>
    <t>ADV &amp; MAR SER-NEWSP/BILLBRD</t>
  </si>
  <si>
    <t>55010</t>
  </si>
  <si>
    <t>56361</t>
  </si>
  <si>
    <t>ADV &amp; MARKETING SERV-ONLINE</t>
  </si>
  <si>
    <t>55011</t>
  </si>
  <si>
    <t>58850</t>
  </si>
  <si>
    <t>PRE-ADJUDICATORY SETTLEMENT</t>
  </si>
  <si>
    <t>60174</t>
  </si>
  <si>
    <t>56362</t>
  </si>
  <si>
    <t>ADV &amp; MARKETING SERV-RADIO</t>
  </si>
  <si>
    <t>55012</t>
  </si>
  <si>
    <t>56363</t>
  </si>
  <si>
    <t>ADV &amp; MARKETING SERV-TV</t>
  </si>
  <si>
    <t>55013</t>
  </si>
  <si>
    <t>Television and cinema advertising and marketing expenses.</t>
  </si>
  <si>
    <t>56990</t>
  </si>
  <si>
    <t>DENTAL SERVICES</t>
  </si>
  <si>
    <t>55126</t>
  </si>
  <si>
    <t>56995</t>
  </si>
  <si>
    <t>HOME HEALTH AIDES</t>
  </si>
  <si>
    <t>55128</t>
  </si>
  <si>
    <t>56310</t>
  </si>
  <si>
    <t>ACCOUNTING &amp; AUDITING SERVICES</t>
  </si>
  <si>
    <t>55093</t>
  </si>
  <si>
    <t>GREEN ACCOUNTING &amp; AUDITING SVCS</t>
  </si>
  <si>
    <t>58810</t>
  </si>
  <si>
    <t>CLAIMS</t>
  </si>
  <si>
    <t>60170</t>
  </si>
  <si>
    <t>Pay of claims for dam to personal or real prop or for bodily injuries or wrong death caused by officers, employ, or other auth persons prov serv to State gov while prov such serv and the SUNY SUCF while acting within the scope of their employ, while oper motor veh</t>
  </si>
  <si>
    <t>58820</t>
  </si>
  <si>
    <t>JUDGEMENTS</t>
  </si>
  <si>
    <t>60180</t>
  </si>
  <si>
    <t>56320</t>
  </si>
  <si>
    <t>LEGAL SERVICES</t>
  </si>
  <si>
    <t>55173</t>
  </si>
  <si>
    <t>58821</t>
  </si>
  <si>
    <t>SETTLEMENT INTEREST,CLAIMS</t>
  </si>
  <si>
    <t>60200</t>
  </si>
  <si>
    <t>AMEX CHARGE CARD PURCHASE</t>
  </si>
  <si>
    <t xml:space="preserve">Temp acct class used for credit card payments. </t>
  </si>
  <si>
    <t>58840</t>
  </si>
  <si>
    <t>ALTER. DISPUTE RESOLUTION</t>
  </si>
  <si>
    <t>60173</t>
  </si>
  <si>
    <t>55999</t>
  </si>
  <si>
    <t>ARBITRATOR</t>
  </si>
  <si>
    <t>55171</t>
  </si>
  <si>
    <t>55991</t>
  </si>
  <si>
    <t>ASSIGNED COUNSEL</t>
  </si>
  <si>
    <t>55172</t>
  </si>
  <si>
    <t>58822</t>
  </si>
  <si>
    <t>ADMIN OR CONTRACT SETTLEMEN</t>
  </si>
  <si>
    <t>60175</t>
  </si>
  <si>
    <t xml:space="preserve">Payment based on a settlement agreement voluntarily entered into by a Business Unit and another party to resolve a legal dispute </t>
  </si>
  <si>
    <t>61304</t>
  </si>
  <si>
    <t>60300</t>
  </si>
  <si>
    <t>LOCAL ASSISTANCE BUDGETARY</t>
  </si>
  <si>
    <t>559000000</t>
  </si>
  <si>
    <t>61121</t>
  </si>
  <si>
    <t>COMM.COLLEGE-OPERATING EXP.</t>
  </si>
  <si>
    <t>60301</t>
  </si>
  <si>
    <t xml:space="preserve">Payments to cties, cities, towns, vill, sch districts, priv schools, and other local gov units, nonprofit org, as well as certain financial assist to (or on behalf of) individuals, annuities, and unemploy benefit. </t>
  </si>
  <si>
    <t>HIGHER ED OPPORTUNITY PROGRAMS</t>
  </si>
  <si>
    <t>NON-MMIS ADMIN (MEDICARE ADMIN)</t>
  </si>
  <si>
    <t>LOCAL ASSISTANCE PAYROLL</t>
  </si>
  <si>
    <t>LEGISLATIVE MEMBER ITEMS</t>
  </si>
  <si>
    <t>CORNELL COUNTY COOP EXTENSION</t>
  </si>
  <si>
    <t>69977</t>
  </si>
  <si>
    <t>INTEREST EXPENSE</t>
  </si>
  <si>
    <t>60311</t>
  </si>
  <si>
    <t>41998</t>
  </si>
  <si>
    <t>SAVINGS BUDGETARY</t>
  </si>
  <si>
    <t>560000000</t>
  </si>
  <si>
    <t>57909</t>
  </si>
  <si>
    <t>LIBRARY ACQ BUDGETARY</t>
  </si>
  <si>
    <t>570000000</t>
  </si>
  <si>
    <t>59900</t>
  </si>
  <si>
    <t>UNALLOCATED FUNDS</t>
  </si>
  <si>
    <t>565000000</t>
  </si>
  <si>
    <t>LIBRARY BOOKS</t>
  </si>
  <si>
    <t>LIBRARY SERIALS</t>
  </si>
  <si>
    <t>LIBRARY AUDIOVISUAL MATERIALS</t>
  </si>
  <si>
    <t>LIBRARY ELECTRONIC INFO RESOURCE</t>
  </si>
  <si>
    <t>LIBRARY DOC DELIVERY/INTERLIBRAR</t>
  </si>
  <si>
    <t>LIBRARY HARDWARE</t>
  </si>
  <si>
    <t>LIBRARY SOFTWARE</t>
  </si>
  <si>
    <t>PROCUREMENT CARD PURCHASE</t>
  </si>
  <si>
    <t>57900</t>
  </si>
  <si>
    <t>OTHER EQUIP.</t>
  </si>
  <si>
    <t>EQUIPMENT BUDGETARY</t>
  </si>
  <si>
    <t>57902</t>
  </si>
  <si>
    <t>MAINT. &amp; OPER. EQUIP. NON FA</t>
  </si>
  <si>
    <t>56033</t>
  </si>
  <si>
    <t>573000000</t>
  </si>
  <si>
    <t>GREEN MAINT. &amp; OPER. EQUIP. NON FA</t>
  </si>
  <si>
    <t>MAINT. 7 OPER. EQ-LEASED NON FA</t>
  </si>
  <si>
    <t>FOOD SERVICE EQUIP. NON FA</t>
  </si>
  <si>
    <t>Acquisition of major appliances ¿ washers, dryers, refrigerators, floor /carpet, cleaners, stoves.</t>
  </si>
  <si>
    <t>GREEN FOOD SERVICE EQUIP. NON FA</t>
  </si>
  <si>
    <t>FOOD SERVICE EQ.-LEASED NON FA</t>
  </si>
  <si>
    <t>57780</t>
  </si>
  <si>
    <t>AUDIO VISUAL EQUIP. NON FA</t>
  </si>
  <si>
    <t>51052</t>
  </si>
  <si>
    <t>AUDIO VISUAL EQ.-LEASED NON FA</t>
  </si>
  <si>
    <t>PHYS. ED. EQUIP. NON FA</t>
  </si>
  <si>
    <t>GREEN PHYS. ED. EQUIP. NON FA</t>
  </si>
  <si>
    <t>PHYS. ED. EQ.-LEASED NON FA</t>
  </si>
  <si>
    <t>57100</t>
  </si>
  <si>
    <t>VEHICLES NON FA</t>
  </si>
  <si>
    <t>56058</t>
  </si>
  <si>
    <t>GREEN VEHICLES NON FA</t>
  </si>
  <si>
    <t>VEHICLES-LEASED NON FA</t>
  </si>
  <si>
    <t>GREEN VEHICLES-LEASED NON FA</t>
  </si>
  <si>
    <t>57260</t>
  </si>
  <si>
    <t>OFFICE EQUIP. NON FA</t>
  </si>
  <si>
    <t>56053</t>
  </si>
  <si>
    <t>OFFICE EQUIP.-LEASED NON FA</t>
  </si>
  <si>
    <t>57781</t>
  </si>
  <si>
    <t>VIDEOCONFERNCING SYSTEMS</t>
  </si>
  <si>
    <t>51050</t>
  </si>
  <si>
    <t>57782</t>
  </si>
  <si>
    <t>STORAGE AREA NETWORK SWITCH</t>
  </si>
  <si>
    <t>51051</t>
  </si>
  <si>
    <t>57280</t>
  </si>
  <si>
    <t>FURNITURE NON FA</t>
  </si>
  <si>
    <t>56040</t>
  </si>
  <si>
    <t>GREEN FURNITURE NON FA</t>
  </si>
  <si>
    <t>FURNITURE-LEASED NON FA</t>
  </si>
  <si>
    <t>GREEN FURNITURE-LEASED NON FA</t>
  </si>
  <si>
    <t>57300</t>
  </si>
  <si>
    <t>MEDICAL EQUIP. NON FA</t>
  </si>
  <si>
    <t>56052</t>
  </si>
  <si>
    <t>57310</t>
  </si>
  <si>
    <t>MEDICAL EQUIP.-LEASED NON FA</t>
  </si>
  <si>
    <t>56021</t>
  </si>
  <si>
    <t>57795</t>
  </si>
  <si>
    <t>UNCLASS PERS COMM DEV/PARTS</t>
  </si>
  <si>
    <t>51014</t>
  </si>
  <si>
    <t>57794</t>
  </si>
  <si>
    <t>PUBLIC SAFETY RADIOS</t>
  </si>
  <si>
    <t>51013</t>
  </si>
  <si>
    <t>57793</t>
  </si>
  <si>
    <t>IP PHONES</t>
  </si>
  <si>
    <t>51011</t>
  </si>
  <si>
    <t>57792</t>
  </si>
  <si>
    <t>MOBILE/CELL PHONES</t>
  </si>
  <si>
    <t>51012</t>
  </si>
  <si>
    <t>57791</t>
  </si>
  <si>
    <t>TELEPHONES</t>
  </si>
  <si>
    <t>51010</t>
  </si>
  <si>
    <t>IT EQ.-OTHER-LEASED NON FA</t>
  </si>
  <si>
    <t>IT EQUIP.-OTHER NON FA</t>
  </si>
  <si>
    <t>57700</t>
  </si>
  <si>
    <t>PERSONAL COMPUTERS NON FA</t>
  </si>
  <si>
    <t>51032</t>
  </si>
  <si>
    <t>Purchase of a personal computer (PC) in a form intended for regular use at a single location, as opposed to a mobile laptop or portable computer.</t>
  </si>
  <si>
    <t>GREEN PERSONAL COMPUTERS NON FA</t>
  </si>
  <si>
    <t>COMMUNICATIONS EQUIP. NON FA</t>
  </si>
  <si>
    <t>57710</t>
  </si>
  <si>
    <t>PERSONAL COMP.-LEASED NON FA</t>
  </si>
  <si>
    <t>51002</t>
  </si>
  <si>
    <t>GREEN PERSONAL COMP.-LEASED NON FA</t>
  </si>
  <si>
    <t>COMM. EQUIP.-LEASED NON FA</t>
  </si>
  <si>
    <t>OTHER EQUIP.-LEASED NON FA</t>
  </si>
  <si>
    <t>57271</t>
  </si>
  <si>
    <t>SERVER LEASE</t>
  </si>
  <si>
    <t>51004</t>
  </si>
  <si>
    <t>57272</t>
  </si>
  <si>
    <t>COMPUTER SERVERS</t>
  </si>
  <si>
    <t>51031</t>
  </si>
  <si>
    <t>57273</t>
  </si>
  <si>
    <t>IT MAINFRAME PRINTER</t>
  </si>
  <si>
    <t>51033</t>
  </si>
  <si>
    <t>57274</t>
  </si>
  <si>
    <t>MAINFRAME COMPUTERS</t>
  </si>
  <si>
    <t>51036</t>
  </si>
  <si>
    <t>57275</t>
  </si>
  <si>
    <t>MULTIFUNCTION PRINTING DEV</t>
  </si>
  <si>
    <t>51037</t>
  </si>
  <si>
    <t>GREEN MULTIFUNCTION PRINTING DEV</t>
  </si>
  <si>
    <t>MUSIC EQUIP. NON FA</t>
  </si>
  <si>
    <t>MUSIC EQUIP.-LEASED NON FA</t>
  </si>
  <si>
    <t>57910</t>
  </si>
  <si>
    <t>LAB EQUIPMENT NON FA</t>
  </si>
  <si>
    <t>56056</t>
  </si>
  <si>
    <t>LAB EQUIPMENT-LEASED NON FA</t>
  </si>
  <si>
    <t>CHEMISTRY EQUIPMENT NON FA</t>
  </si>
  <si>
    <t>CHEMISTRY EQUIP.-LEASED NON FA</t>
  </si>
  <si>
    <t>PHYSICS EQUIPMENT NON FA</t>
  </si>
  <si>
    <t>PHYSICS EQUIP.-LEASED NON FA</t>
  </si>
  <si>
    <t>INSTRUMENTATION EQUIP. NON FA</t>
  </si>
  <si>
    <t>INSTRUMENTATION-LEASED NON FA</t>
  </si>
  <si>
    <t>GENERAL LAB EQUIPMENT NON FA</t>
  </si>
  <si>
    <t>GENERAL LAB EQ.-LEASED NON FA</t>
  </si>
  <si>
    <t>ARTS &amp; CRAFTS EQ. NON FA</t>
  </si>
  <si>
    <t>ARTS &amp; CRAFTS EQ.-LEASED NON FA</t>
  </si>
  <si>
    <t>NOTEBOOK COMPUTERS</t>
  </si>
  <si>
    <t>51038</t>
  </si>
  <si>
    <t>GREEN NOTEBOOK COMPUTERS</t>
  </si>
  <si>
    <t>57276</t>
  </si>
  <si>
    <t>PERSONAL DIGITAL ASST (PDA)</t>
  </si>
  <si>
    <t>51040</t>
  </si>
  <si>
    <t>57277</t>
  </si>
  <si>
    <t>SPECIALTY PRINTERS</t>
  </si>
  <si>
    <t>51041</t>
  </si>
  <si>
    <t>GREEN SPECIALTY PRINTERS</t>
  </si>
  <si>
    <t>57278</t>
  </si>
  <si>
    <t>THIN CLIENT COMPUTERS</t>
  </si>
  <si>
    <t>51042</t>
  </si>
  <si>
    <t>GREEN THIN CLIENT COMPUTERS</t>
  </si>
  <si>
    <t>57240</t>
  </si>
  <si>
    <t>PRINTING EQUIP. NON FA</t>
  </si>
  <si>
    <t>51035</t>
  </si>
  <si>
    <t>Purchase of a printer located on or near a user¿s desktop connected solely to a single or few personal computers.</t>
  </si>
  <si>
    <t>GREEN PRINTING EQUIP. NON FA</t>
  </si>
  <si>
    <t>57250</t>
  </si>
  <si>
    <t>PRINTING EQUIP.-LEASED NON FA</t>
  </si>
  <si>
    <t>51003</t>
  </si>
  <si>
    <t>Payments for lease or rent of high- performance printers.</t>
  </si>
  <si>
    <t>GREEN PRINTING EQUIP.-LEASED NON FA</t>
  </si>
  <si>
    <t>57252</t>
  </si>
  <si>
    <t>EQUIP ACQ-ASSISTIVE TECH</t>
  </si>
  <si>
    <t>56032</t>
  </si>
  <si>
    <t>Purchase of aviation equipment such as planes, helicopter, gate equipment, docking systems and other similar aircraft equipment.</t>
  </si>
  <si>
    <t>57253</t>
  </si>
  <si>
    <t>EQUIP ACQ-AVIATION</t>
  </si>
  <si>
    <t>57254</t>
  </si>
  <si>
    <t>EQUIP ACQ-RESDENTIAL FURNIS</t>
  </si>
  <si>
    <t>56041</t>
  </si>
  <si>
    <t>Kitchen and bath utensils and furnishings.</t>
  </si>
  <si>
    <t>GREEN EQUIP ACQ-RESDENTIAL FURNIS</t>
  </si>
  <si>
    <t>57255</t>
  </si>
  <si>
    <t>EQUIP ACQ-MARINE</t>
  </si>
  <si>
    <t>56051</t>
  </si>
  <si>
    <t>57256</t>
  </si>
  <si>
    <t>ACQUISITION-SAFETY EQUIP</t>
  </si>
  <si>
    <t>56055</t>
  </si>
  <si>
    <t>Purchase of industrial facility and highway safety equipment such as column/crash protectors and safety cones, fire extinguishers, hazardous chemical storage containers, first aid kits, barricades, clothing and gloves, etc.</t>
  </si>
  <si>
    <t>57257</t>
  </si>
  <si>
    <t>ACQUISITION-SECURITY EQUIP</t>
  </si>
  <si>
    <t>56057</t>
  </si>
  <si>
    <t>Purchase of equipment used to secure and protect people and property.</t>
  </si>
  <si>
    <t>57720</t>
  </si>
  <si>
    <t>IT PRINTERS NON FA</t>
  </si>
  <si>
    <t>51034</t>
  </si>
  <si>
    <t>Purchase of a printer with built-in network interfaces that can serve as a hard copy device for any user on the network.</t>
  </si>
  <si>
    <t>IT PRINTERS-LEASED NON FA</t>
  </si>
  <si>
    <t>57520</t>
  </si>
  <si>
    <t>HEAVY EQUIP. NON FA</t>
  </si>
  <si>
    <t>56050</t>
  </si>
  <si>
    <t>Purchase of equipment primarily used in construction ¿ heavy duty trucks, cranes, earth movers, etc.</t>
  </si>
  <si>
    <t>GREEN HEAVY EQUIP. NON FA</t>
  </si>
  <si>
    <t>HEAVY EQUIP.-LEASED NON FA</t>
  </si>
  <si>
    <t>MAINT. &amp; OPER. EQUIP. FA</t>
  </si>
  <si>
    <t>MAINT. &amp; OPER. EQ.-LEASED FA</t>
  </si>
  <si>
    <t>FOOD SERVICE EQUIP. FA</t>
  </si>
  <si>
    <t>GREEN FOOD SERVICE EQUIP. FA</t>
  </si>
  <si>
    <t>FOOD SERVICE EQUIP.-LEASED FA</t>
  </si>
  <si>
    <t>AUDIO VISUAL EQUIP. FA</t>
  </si>
  <si>
    <t>AUDIO VISUAL EQUIP.-LEASED FA</t>
  </si>
  <si>
    <t>PHYS. ED. EQUIP. FA</t>
  </si>
  <si>
    <t>PHYS. ED. EQUIP.-LEASED FA</t>
  </si>
  <si>
    <t>VEHICLES FA</t>
  </si>
  <si>
    <t>GREEN VEHICLES FA</t>
  </si>
  <si>
    <t>VEHICLES-LEASE PURCHASE FA</t>
  </si>
  <si>
    <t>GREEN VEHICLES-LEASE PURCHASE FA</t>
  </si>
  <si>
    <t>OFFICE EQUIPMENT FA</t>
  </si>
  <si>
    <t>OFFICE EQUIP-LEASE PURCHASE FA</t>
  </si>
  <si>
    <t>FURNITURE FA</t>
  </si>
  <si>
    <t>GREEN FURNITURE FA</t>
  </si>
  <si>
    <t>FURNITURE-LEASE PURCHASE FA</t>
  </si>
  <si>
    <t>MEDICAL EQUIPMENT FA</t>
  </si>
  <si>
    <t>MEDICAL EQUIP-LEASE PURCHASE FA</t>
  </si>
  <si>
    <t>PERSONAL COMM DEVICES</t>
  </si>
  <si>
    <t>MOBILE PHONES</t>
  </si>
  <si>
    <t>SOFTWARE</t>
  </si>
  <si>
    <t>IT EQUIP-OTHER-LEASE PURCH FA</t>
  </si>
  <si>
    <t>IT EQUIPMENT-OTHER FA</t>
  </si>
  <si>
    <t>PC'S FA</t>
  </si>
  <si>
    <t>COMMUNICATIONS EQUIPMENT FA</t>
  </si>
  <si>
    <t>PC'S-LEASE PURCHASE FA</t>
  </si>
  <si>
    <t>COMMUN EQUIP-LEASE PURCH FA</t>
  </si>
  <si>
    <t>OTHER EQUIP-LEASE PURCHASE FA</t>
  </si>
  <si>
    <t>MUSIC EQUIPMENT FA</t>
  </si>
  <si>
    <t>MUSIC EQUIPMENT-LEASED FA</t>
  </si>
  <si>
    <t>LAB EQUIPMENT FA</t>
  </si>
  <si>
    <t>LAB EQUIPMENT-LEASED FA</t>
  </si>
  <si>
    <t>CHEMISTRY EQUIPMENT FA</t>
  </si>
  <si>
    <t>CHEMISTRY EQUIPMENT-LEASED FA</t>
  </si>
  <si>
    <t>PHYSICS EQUIPMENT FA</t>
  </si>
  <si>
    <t>PHYSICS EQUIPMENT-LEASED FA</t>
  </si>
  <si>
    <t>INSTRUMENTATION EQUIP. FA</t>
  </si>
  <si>
    <t>INSTRUMENTATION EQUIP.-LEASED FA</t>
  </si>
  <si>
    <t>GENERAL LAB EQUIP. FA</t>
  </si>
  <si>
    <t>GENERAL LAB EQUIP.-LEASED FA</t>
  </si>
  <si>
    <t>ARTS &amp; CRAFTS EQUIP. FA</t>
  </si>
  <si>
    <t>ARTS &amp; CRAFTS EQUIP.-LEASED FA</t>
  </si>
  <si>
    <t>PRINTING EQUIPMENT FA</t>
  </si>
  <si>
    <t>PRINTING EQUIP-LEASE PURCH FA</t>
  </si>
  <si>
    <t>EQUIP ACQ-ASSISTIVE TECHNOL</t>
  </si>
  <si>
    <t>EQUIP ACQ. - AVIATION</t>
  </si>
  <si>
    <t>EQUIP ACQ-RESIDENT FURNISHI</t>
  </si>
  <si>
    <t>EQUIP ACQ. - MARINE</t>
  </si>
  <si>
    <t>ACQUISITION-SAFETY EQUIP.</t>
  </si>
  <si>
    <t>IT PRINTERS FA</t>
  </si>
  <si>
    <t>IT PRINTERS-LEASE PURCHASE FA</t>
  </si>
  <si>
    <t>HEAVY EQUIPMENT FA</t>
  </si>
  <si>
    <t>GREEN HEAVY EQUIPMENT FA</t>
  </si>
  <si>
    <t>HEAVY EQUIP-LEASE PURCHASE FA</t>
  </si>
  <si>
    <t>PROCUREMENT CARD PURCH-EQUIP FA</t>
  </si>
  <si>
    <t>ADDITIONAL EQUIPMENT</t>
  </si>
  <si>
    <t>REPLACEMENT-DORMITORY EQUIPMENT</t>
  </si>
  <si>
    <t>895030000</t>
  </si>
  <si>
    <t>71010</t>
  </si>
  <si>
    <t>ACQ OF LAND - STATE PROJ</t>
  </si>
  <si>
    <t>60701</t>
  </si>
  <si>
    <t>Payment for the purchase of land as authorized by law. Total purchase price includes land purchase, payment of accrued taxes, broker commissions, legal expenses, title insurance, real estate surveys, other and professional fees associated with the purchase.</t>
  </si>
  <si>
    <t>575000000</t>
  </si>
  <si>
    <t>AIRFARE (SUCF ONLY)</t>
  </si>
  <si>
    <t>TRAIN FARE (SUCF ONLY)</t>
  </si>
  <si>
    <t>TRAV PER DIEM (SUCF ONLY)</t>
  </si>
  <si>
    <t>MEALS NON TAX (SUCF ONLY)</t>
  </si>
  <si>
    <t>MEALS TAXABLE (SUCF ONLY)</t>
  </si>
  <si>
    <t>EMPLOYEE LODGING(SUCF ONLY)</t>
  </si>
  <si>
    <t>RENTAL CARS (SUCF ONLY)</t>
  </si>
  <si>
    <t>CONTRACT&amp;LAND PENDING</t>
  </si>
  <si>
    <t>EMPLOYEE PARKING (SUCF)</t>
  </si>
  <si>
    <t>PCM (SUCF ONLY)</t>
  </si>
  <si>
    <t>TRAVEL OTHER (SUCF ONLY)</t>
  </si>
  <si>
    <t>SUCF TELEPHONE CHARGES</t>
  </si>
  <si>
    <t>SUCF COMPUTER CTR CHARGES</t>
  </si>
  <si>
    <t>SUCF SECURITY SOFTWARE</t>
  </si>
  <si>
    <t>SUCF COPY CENTER PAPER</t>
  </si>
  <si>
    <t>SUCF PRINTING</t>
  </si>
  <si>
    <t>SUCF SALARIES</t>
  </si>
  <si>
    <t>SUCF SUNY PARKING</t>
  </si>
  <si>
    <t>71030</t>
  </si>
  <si>
    <t>CAPITAL CONSTRUCTION BUDGET</t>
  </si>
  <si>
    <t>SUCF SUNY RENT</t>
  </si>
  <si>
    <t>SUCF WAREHOUSE SPACE RENT</t>
  </si>
  <si>
    <t>56600</t>
  </si>
  <si>
    <t>SUCF POSTAGE</t>
  </si>
  <si>
    <t xml:space="preserve">Postage for mailing correspondence, brochures, renewal notices, etc. using US Postal Service and priority or overnight delivery services. </t>
  </si>
  <si>
    <t>PROJECT MGMT-CAPITAL</t>
  </si>
  <si>
    <t>71070</t>
  </si>
  <si>
    <t>CAPITAL CONSTRUCTION</t>
  </si>
  <si>
    <t>60510</t>
  </si>
  <si>
    <t>An improvement is the addition of a new component where one did not previously exist. For example, adding a new wing to an existing building adds square footage to the building and increases the value of the capital asset.</t>
  </si>
  <si>
    <t>GREEN CAPITAL CONSTRUCTION</t>
  </si>
  <si>
    <t>71071</t>
  </si>
  <si>
    <t>BOOKS/MEDIA ACQ CAP PROJ</t>
  </si>
  <si>
    <t>60512</t>
  </si>
  <si>
    <t>GREEN BOOKS/MEDIA ACQ CAP PROJ</t>
  </si>
  <si>
    <t>71072</t>
  </si>
  <si>
    <t>BLDG REP &amp; MAINT-CAP PROJEC</t>
  </si>
  <si>
    <t>60720</t>
  </si>
  <si>
    <t>71080</t>
  </si>
  <si>
    <t>SITE REP/SUCF PROJ PAYROLL</t>
  </si>
  <si>
    <t>SITE REP/CAMPUS PROJ PAYROL</t>
  </si>
  <si>
    <t>71090</t>
  </si>
  <si>
    <t>ARCH/ENG CONSULTANT SERVICES</t>
  </si>
  <si>
    <t>55041</t>
  </si>
  <si>
    <t>Architecture, interior design and space planning services.</t>
  </si>
  <si>
    <t>GREEN ARCH/ENG CONSULTANT SERVICES</t>
  </si>
  <si>
    <t>PROFESSIONAL STAFF PAYROLL</t>
  </si>
  <si>
    <t>71130</t>
  </si>
  <si>
    <t>MACHINERY AND EQUIPMENT</t>
  </si>
  <si>
    <t>60502</t>
  </si>
  <si>
    <t>The first time acquisition cost includes costs incurred for materials to install new equipment that is NOT replacing existing equipment.</t>
  </si>
  <si>
    <t>GREEN MACHINERY AND EQUIPMENT</t>
  </si>
  <si>
    <t>OFFICE FURNISHINGS</t>
  </si>
  <si>
    <t>GREEN OFFICE FURNISHINGS</t>
  </si>
  <si>
    <t>MEDICAL &amp; HEALTH EQUIPMENT</t>
  </si>
  <si>
    <t>EDUCATION &amp; LIBRARY EQUIPMENT</t>
  </si>
  <si>
    <t>71977</t>
  </si>
  <si>
    <t>INTEREST EXP-STATE CAPITAL PROJ</t>
  </si>
  <si>
    <t>60740</t>
  </si>
  <si>
    <t>SUCF INTERDEPT TRANSFER</t>
  </si>
  <si>
    <t>RETAINAGE - CAP CONST FUND</t>
  </si>
  <si>
    <t>60750</t>
  </si>
  <si>
    <t>Retainage is the amount temporarily withheld from payments to ensure contract performance. This account code is used for both the withholding and release of monies to the payee.</t>
  </si>
  <si>
    <t>RETAINAGE - OTPS</t>
  </si>
  <si>
    <t>58951</t>
  </si>
  <si>
    <t>58908</t>
  </si>
  <si>
    <t>STAFF BENEFITS BUDGETARY</t>
  </si>
  <si>
    <t>580000000</t>
  </si>
  <si>
    <t>ERS PENSION CONTRIBUTIONS</t>
  </si>
  <si>
    <t>60074</t>
  </si>
  <si>
    <t>State's contribution to the employees¿ retirement system pension accumulation fund</t>
  </si>
  <si>
    <t>TRS PENSION CONTRIBUTIONS</t>
  </si>
  <si>
    <t>58350</t>
  </si>
  <si>
    <t>MTA MOBILITY TAX GSC</t>
  </si>
  <si>
    <t>60071</t>
  </si>
  <si>
    <t>58210</t>
  </si>
  <si>
    <t>PAYMENTS TO RETIREES</t>
  </si>
  <si>
    <t>60077</t>
  </si>
  <si>
    <t>58240</t>
  </si>
  <si>
    <t>ACCIDENTAL DEATH BENEFITS</t>
  </si>
  <si>
    <t>60001</t>
  </si>
  <si>
    <t>58300</t>
  </si>
  <si>
    <t>SOCIAL SECURITY &amp; MEDICARE</t>
  </si>
  <si>
    <t>60015</t>
  </si>
  <si>
    <t>58400</t>
  </si>
  <si>
    <t>HEALTH INSURANCE-ACTIVE EMP</t>
  </si>
  <si>
    <t>60025</t>
  </si>
  <si>
    <t>State's contribution to the health insurance fund for active employees and graduate students.</t>
  </si>
  <si>
    <t>HEALTH INSURANCE-RETIRED EMP</t>
  </si>
  <si>
    <t>60040</t>
  </si>
  <si>
    <t>58500</t>
  </si>
  <si>
    <t>UNEMPLOYMENT INSURANCE</t>
  </si>
  <si>
    <t>60086</t>
  </si>
  <si>
    <t>58600</t>
  </si>
  <si>
    <t>SURVIVORS BENEFITS</t>
  </si>
  <si>
    <t>60080</t>
  </si>
  <si>
    <t>58610</t>
  </si>
  <si>
    <t>WORKERS COMPENSATION INSURANCE</t>
  </si>
  <si>
    <t>60101</t>
  </si>
  <si>
    <t>58660</t>
  </si>
  <si>
    <t>EMPLOYEE BENEFIT FUND</t>
  </si>
  <si>
    <t>60010</t>
  </si>
  <si>
    <t>58700</t>
  </si>
  <si>
    <t>DENTAL INSURANCE</t>
  </si>
  <si>
    <t>60004</t>
  </si>
  <si>
    <t>State¿s contribution to the Dental Insurance plan.</t>
  </si>
  <si>
    <t>58800</t>
  </si>
  <si>
    <t>STAFF BENEFITS - UNCLASSIFIED</t>
  </si>
  <si>
    <t>60020</t>
  </si>
  <si>
    <t>58830</t>
  </si>
  <si>
    <t>DISABILITY INSURANCE</t>
  </si>
  <si>
    <t>60100</t>
  </si>
  <si>
    <t>TIAA PENSION CONTRIBUTIONS</t>
  </si>
  <si>
    <t xml:space="preserve">State's contribution to the employees¿ retirement system pension </t>
  </si>
  <si>
    <t>59400</t>
  </si>
  <si>
    <t>COST ALLOCATION RECOVERY</t>
  </si>
  <si>
    <t>58801</t>
  </si>
  <si>
    <t>SUPPLIES RECHARGE (NON-MED)</t>
  </si>
  <si>
    <t>590000000</t>
  </si>
  <si>
    <t>COMPUTER SERVICE RECHARGE</t>
  </si>
  <si>
    <t>Maintenance and support services for computer hardware; disk storage systems; nearline or backup systems; mainframe computers; servers; printers; PCs, work stations or notebooks.</t>
  </si>
  <si>
    <t>56298</t>
  </si>
  <si>
    <t>COMPUTER SERV RECHARGE BUDG</t>
  </si>
  <si>
    <t>CENTRAL STORES RECHARGE</t>
  </si>
  <si>
    <t>CENTRAL STORES RCHG BUDGET</t>
  </si>
  <si>
    <t>RECYCLING/DEPOSITS CREDIT</t>
  </si>
  <si>
    <t>TELEPHONE RECHARGE</t>
  </si>
  <si>
    <t>TELEPHONE-LOCAL USAGE</t>
  </si>
  <si>
    <t>TELEPHONE-TOLLS</t>
  </si>
  <si>
    <t>TELEPHONE-INSTALL/RELOCATE</t>
  </si>
  <si>
    <t>TELEPHONE-MAINTENANCE</t>
  </si>
  <si>
    <t>TELEPHONE-ADJUSTMENTS</t>
  </si>
  <si>
    <t>55808</t>
  </si>
  <si>
    <t>TELEPHONE RECHARGE BUDGET</t>
  </si>
  <si>
    <t>MAIL &amp; MESSENGER RECHARGE</t>
  </si>
  <si>
    <t>56608</t>
  </si>
  <si>
    <t>MAIL&amp;MESSENGER RCHG BUDGET</t>
  </si>
  <si>
    <t>CENTRAL DUP &amp; PRINT RECHARGE</t>
  </si>
  <si>
    <t>Photo supplies including film, media cards, lens, photo developing chemicals, etc.</t>
  </si>
  <si>
    <t>53888</t>
  </si>
  <si>
    <t>CENTRAL DUPL RCHG BUDGET</t>
  </si>
  <si>
    <t>RECHARGES-AUTOMOTIVE REPAIRS</t>
  </si>
  <si>
    <t>Parking, Tolls, Incidentals (passport fees, visa fee, currency conversion, travelers checks, telephone calls, etc.).</t>
  </si>
  <si>
    <t>RECHARGES-AUTOMOTIVE GAS</t>
  </si>
  <si>
    <t>RECHARGES-AUTOMOTIVE CREDIT CARD</t>
  </si>
  <si>
    <t>RECHARGES-AUTOMOTIVE FLEET RENTA</t>
  </si>
  <si>
    <t>RECHARGES-AUTOMOTIVE BUS RENTALS</t>
  </si>
  <si>
    <t>RECHARGE-AUTOMOTIVE MISC</t>
  </si>
  <si>
    <t>AUTOMOTIVE RECHARGE BUDGET</t>
  </si>
  <si>
    <t>OPERATIONS RECHARGE</t>
  </si>
  <si>
    <t>EDUCATIONAL COMMUNICATION</t>
  </si>
  <si>
    <t>BIOELECTRONIC LAB</t>
  </si>
  <si>
    <t>53908</t>
  </si>
  <si>
    <t>BIOELTRNC RHG BUDGET</t>
  </si>
  <si>
    <t>RADIATION PROTECTION SERVICES</t>
  </si>
  <si>
    <t>RADIATION PROT RCHG BUDGET</t>
  </si>
  <si>
    <t>SCIENTIFIC MEDICAL INSTRUMENT</t>
  </si>
  <si>
    <t>SCI MED INST RCHG BUDGET</t>
  </si>
  <si>
    <t>MEDICAL SUPPLIES RECHARGE</t>
  </si>
  <si>
    <t>FOOD SERVICES RECHARGE</t>
  </si>
  <si>
    <t>Acquisition of major appliances washers, dryers, refrigerators, floor /carpet, cleaners, stoves.</t>
  </si>
  <si>
    <t>EQUIP USAGE SVC RECHARGE (MEDICAL)</t>
  </si>
  <si>
    <t>EQUIP USAGE SVC RECHARGE (NON-MED)</t>
  </si>
  <si>
    <t>STATE FISCAL YEAR
ex. FY2425 enter "2024"</t>
  </si>
  <si>
    <t>FILTER</t>
  </si>
  <si>
    <t>MSL24-</t>
  </si>
  <si>
    <t>Campus Wide Software</t>
  </si>
  <si>
    <t>MSL24- MS Visio Std 2024  MS Part # EP2-27477
MS Project 2024 MS Part# EP2-27496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</si>
</sst>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5* ####0"/>
    <numFmt numFmtId="165" formatCode="\5####0"/>
    <numFmt numFmtId="166" formatCode="0000"/>
    <numFmt numFmtId="167" formatCode="_(* #,##0_);_(* \(#,##0\);_(* &quot;-&quot;??_);_(@_)"/>
    <numFmt numFmtId="168" formatCode="m/d/yy;@"/>
    <numFmt numFmtId="169" formatCode="00000000"/>
    <numFmt numFmtId="170" formatCode="mm/dd/yy;@"/>
    <numFmt numFmtId="171" formatCode="&quot;MS&quot;######"/>
  </numFmts>
  <fonts count="26" x14ac:knownFonts="1">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8"/>
      <color theme="1"/>
      <name val="Calibri"/>
      <family val="2"/>
      <scheme val="minor"/>
    </font>
    <font>
      <b/>
      <sz val="8"/>
      <color theme="1"/>
      <name val="Calibri"/>
      <family val="2"/>
      <scheme val="minor"/>
    </font>
    <font>
      <b/>
      <i/>
      <sz val="11"/>
      <color theme="1"/>
      <name val="Calibri"/>
      <family val="2"/>
      <scheme val="minor"/>
    </font>
    <font>
      <b/>
      <sz val="11"/>
      <name val="Calibri"/>
      <family val="2"/>
      <scheme val="minor"/>
    </font>
    <font>
      <b/>
      <sz val="11"/>
      <color rgb="FF00B050"/>
      <name val="Calibri"/>
      <family val="2"/>
      <scheme val="minor"/>
    </font>
    <font>
      <sz val="12"/>
      <name val="Times New Roman"/>
      <family val="1"/>
    </font>
    <font>
      <b/>
      <sz val="16"/>
      <name val="Times New Roman"/>
      <family val="1"/>
    </font>
    <font>
      <u/>
      <sz val="12"/>
      <color theme="10"/>
      <name val="Times New Roman"/>
      <family val="1"/>
    </font>
    <font>
      <b/>
      <sz val="14"/>
      <color theme="1"/>
      <name val="Calibri"/>
      <family val="2"/>
      <scheme val="minor"/>
    </font>
    <font>
      <b/>
      <sz val="9"/>
      <color indexed="81"/>
      <name val="Tahoma"/>
      <family val="2"/>
    </font>
    <font>
      <b/>
      <sz val="9"/>
      <color rgb="FF0070C0"/>
      <name val="Calibri"/>
      <family val="2"/>
      <scheme val="minor"/>
    </font>
    <font>
      <b/>
      <sz val="14"/>
      <color rgb="FFFF0000"/>
      <name val="Calibri"/>
      <family val="2"/>
      <scheme val="minor"/>
    </font>
    <font>
      <b/>
      <sz val="16"/>
      <color rgb="FFFF0000"/>
      <name val="Calibri"/>
      <family val="2"/>
      <scheme val="minor"/>
    </font>
    <font>
      <b/>
      <sz val="18"/>
      <color rgb="FFFF0000"/>
      <name val="Calibri"/>
      <family val="2"/>
      <scheme val="minor"/>
    </font>
    <font>
      <sz val="11"/>
      <name val="Calibri"/>
      <family val="2"/>
      <scheme val="minor"/>
    </font>
    <font>
      <b/>
      <sz val="10"/>
      <color theme="1"/>
      <name val="Calibri"/>
      <family val="2"/>
      <scheme val="minor"/>
    </font>
    <font>
      <b/>
      <sz val="11"/>
      <color theme="1"/>
      <name val="Calibri"/>
      <family val="2"/>
    </font>
    <font>
      <b/>
      <sz val="16"/>
      <color theme="1"/>
      <name val="Calibri"/>
      <family val="2"/>
      <scheme val="minor"/>
    </font>
    <font>
      <sz val="14"/>
      <color theme="1"/>
      <name val="Calibri"/>
      <family val="2"/>
      <scheme val="minor"/>
    </font>
    <font>
      <b/>
      <sz val="11"/>
      <color rgb="FF0070C0"/>
      <name val="Calibri"/>
      <family val="2"/>
      <scheme val="minor"/>
    </font>
    <font>
      <b/>
      <i/>
      <sz val="11"/>
      <color rgb="FFFF0000"/>
      <name val="Calibri"/>
      <family val="2"/>
      <scheme val="minor"/>
    </font>
    <font>
      <b/>
      <sz val="9"/>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darkVertical">
        <bgColor theme="7" tint="0.79998168889431442"/>
      </patternFill>
    </fill>
    <fill>
      <patternFill patternType="darkVertical">
        <bgColor theme="9" tint="0.59999389629810485"/>
      </patternFill>
    </fill>
    <fill>
      <patternFill patternType="darkVertical">
        <bgColor theme="6" tint="0.39997558519241921"/>
      </patternFill>
    </fill>
    <fill>
      <patternFill patternType="solid">
        <fgColor theme="3" tint="0.79998168889431442"/>
        <bgColor indexed="64"/>
      </patternFill>
    </fill>
  </fills>
  <borders count="14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diagonal/>
    </border>
    <border>
      <left/>
      <right/>
      <top/>
      <bottom style="thin">
        <color indexed="64"/>
      </bottom>
      <diagonal/>
    </border>
    <border>
      <left/>
      <right/>
      <top style="thin">
        <color theme="1"/>
      </top>
      <bottom style="thin">
        <color indexed="64"/>
      </bottom>
      <diagonal/>
    </border>
    <border>
      <left/>
      <right/>
      <top/>
      <bottom style="thin">
        <color theme="0"/>
      </bottom>
      <diagonal/>
    </border>
    <border>
      <left/>
      <right style="medium">
        <color indexed="64"/>
      </right>
      <top style="medium">
        <color indexed="64"/>
      </top>
      <bottom style="medium">
        <color indexed="64"/>
      </bottom>
      <diagonal/>
    </border>
    <border>
      <left/>
      <right/>
      <top style="thin">
        <color theme="0"/>
      </top>
      <bottom style="thin">
        <color theme="0"/>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theme="0"/>
      </right>
      <top style="thin">
        <color indexed="64"/>
      </top>
      <bottom style="thin">
        <color indexed="64"/>
      </bottom>
      <diagonal/>
    </border>
    <border>
      <left style="thin">
        <color indexed="64"/>
      </left>
      <right/>
      <top style="thin">
        <color theme="0"/>
      </top>
      <bottom style="thin">
        <color theme="0"/>
      </bottom>
      <diagonal/>
    </border>
    <border>
      <left/>
      <right/>
      <top style="thin">
        <color indexed="64"/>
      </top>
      <bottom/>
      <diagonal/>
    </border>
    <border>
      <left style="thin">
        <color theme="0"/>
      </left>
      <right/>
      <top style="thin">
        <color indexed="64"/>
      </top>
      <bottom style="thin">
        <color indexed="64"/>
      </bottom>
      <diagonal/>
    </border>
    <border>
      <left style="thin">
        <color indexed="64"/>
      </left>
      <right/>
      <top style="thin">
        <color indexed="64"/>
      </top>
      <bottom style="thin">
        <color theme="0"/>
      </bottom>
      <diagonal/>
    </border>
    <border>
      <left style="thin">
        <color theme="0"/>
      </left>
      <right/>
      <top/>
      <bottom style="thin">
        <color indexed="64"/>
      </bottom>
      <diagonal/>
    </border>
    <border>
      <left style="thin">
        <color theme="0"/>
      </left>
      <right/>
      <top/>
      <bottom/>
      <diagonal/>
    </border>
    <border>
      <left style="thin">
        <color indexed="64"/>
      </left>
      <right style="thin">
        <color theme="0"/>
      </right>
      <top/>
      <bottom/>
      <diagonal/>
    </border>
    <border>
      <left/>
      <right style="thin">
        <color theme="0"/>
      </right>
      <top style="thin">
        <color theme="0"/>
      </top>
      <bottom style="thin">
        <color indexed="64"/>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bottom style="thin">
        <color theme="0"/>
      </bottom>
      <diagonal/>
    </border>
    <border>
      <left/>
      <right style="thin">
        <color indexed="64"/>
      </right>
      <top/>
      <bottom style="thin">
        <color theme="0"/>
      </bottom>
      <diagonal/>
    </border>
    <border>
      <left style="thin">
        <color indexed="64"/>
      </left>
      <right style="thin">
        <color theme="0"/>
      </right>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0"/>
      </left>
      <right/>
      <top style="thin">
        <color theme="0"/>
      </top>
      <bottom style="medium">
        <color rgb="FFFF0000"/>
      </bottom>
      <diagonal/>
    </border>
    <border>
      <left/>
      <right/>
      <top style="thin">
        <color theme="0"/>
      </top>
      <bottom style="medium">
        <color rgb="FFFF0000"/>
      </bottom>
      <diagonal/>
    </border>
    <border>
      <left/>
      <right style="thin">
        <color theme="0"/>
      </right>
      <top style="thin">
        <color theme="0"/>
      </top>
      <bottom style="medium">
        <color rgb="FFFF0000"/>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0" tint="-0.14996795556505021"/>
      </right>
      <top style="thin">
        <color theme="0" tint="-0.14996795556505021"/>
      </top>
      <bottom style="thin">
        <color theme="0" tint="-0.14996795556505021"/>
      </bottom>
      <diagonal/>
    </border>
    <border>
      <left/>
      <right style="thin">
        <color theme="1"/>
      </right>
      <top/>
      <bottom/>
      <diagonal/>
    </border>
    <border>
      <left style="thin">
        <color theme="1"/>
      </left>
      <right style="thin">
        <color theme="0" tint="-0.14996795556505021"/>
      </right>
      <top style="thin">
        <color theme="0" tint="-0.14996795556505021"/>
      </top>
      <bottom style="thin">
        <color theme="1"/>
      </bottom>
      <diagonal/>
    </border>
    <border>
      <left style="thin">
        <color theme="0" tint="-0.14996795556505021"/>
      </left>
      <right style="thin">
        <color theme="0" tint="-0.14996795556505021"/>
      </right>
      <top style="thin">
        <color theme="0" tint="-0.14996795556505021"/>
      </top>
      <bottom style="thin">
        <color theme="1"/>
      </bottom>
      <diagonal/>
    </border>
    <border>
      <left/>
      <right style="thin">
        <color theme="1"/>
      </right>
      <top/>
      <bottom style="thin">
        <color theme="1"/>
      </bottom>
      <diagonal/>
    </border>
    <border>
      <left style="thin">
        <color theme="0"/>
      </left>
      <right/>
      <top style="thin">
        <color theme="1"/>
      </top>
      <bottom style="thin">
        <color theme="1"/>
      </bottom>
      <diagonal/>
    </border>
    <border>
      <left style="thin">
        <color theme="0"/>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auto="1"/>
      </top>
      <bottom style="medium">
        <color auto="1"/>
      </bottom>
      <diagonal/>
    </border>
    <border>
      <left/>
      <right/>
      <top style="medium">
        <color auto="1"/>
      </top>
      <bottom style="medium">
        <color auto="1"/>
      </bottom>
      <diagonal/>
    </border>
    <border>
      <left style="double">
        <color theme="1"/>
      </left>
      <right/>
      <top style="double">
        <color theme="1"/>
      </top>
      <bottom/>
      <diagonal/>
    </border>
    <border>
      <left/>
      <right style="thin">
        <color indexed="64"/>
      </right>
      <top style="double">
        <color theme="1"/>
      </top>
      <bottom/>
      <diagonal/>
    </border>
    <border>
      <left style="thin">
        <color indexed="64"/>
      </left>
      <right/>
      <top style="double">
        <color theme="1"/>
      </top>
      <bottom style="thin">
        <color indexed="64"/>
      </bottom>
      <diagonal/>
    </border>
    <border>
      <left/>
      <right style="thin">
        <color indexed="64"/>
      </right>
      <top style="double">
        <color theme="1"/>
      </top>
      <bottom style="thin">
        <color indexed="64"/>
      </bottom>
      <diagonal/>
    </border>
    <border>
      <left/>
      <right/>
      <top style="double">
        <color theme="1"/>
      </top>
      <bottom style="thin">
        <color indexed="64"/>
      </bottom>
      <diagonal/>
    </border>
    <border>
      <left style="thin">
        <color indexed="64"/>
      </left>
      <right style="thin">
        <color indexed="64"/>
      </right>
      <top style="double">
        <color theme="1"/>
      </top>
      <bottom style="thin">
        <color indexed="64"/>
      </bottom>
      <diagonal/>
    </border>
    <border>
      <left style="double">
        <color theme="1"/>
      </left>
      <right/>
      <top/>
      <bottom/>
      <diagonal/>
    </border>
    <border>
      <left style="double">
        <color theme="1"/>
      </left>
      <right/>
      <top/>
      <bottom style="double">
        <color theme="1"/>
      </bottom>
      <diagonal/>
    </border>
    <border>
      <left/>
      <right style="thin">
        <color indexed="64"/>
      </right>
      <top/>
      <bottom style="double">
        <color theme="1"/>
      </bottom>
      <diagonal/>
    </border>
    <border>
      <left style="thin">
        <color indexed="64"/>
      </left>
      <right/>
      <top style="thin">
        <color indexed="64"/>
      </top>
      <bottom style="double">
        <color theme="1"/>
      </bottom>
      <diagonal/>
    </border>
    <border>
      <left/>
      <right style="thin">
        <color indexed="64"/>
      </right>
      <top style="thin">
        <color indexed="64"/>
      </top>
      <bottom style="double">
        <color theme="1"/>
      </bottom>
      <diagonal/>
    </border>
    <border>
      <left/>
      <right/>
      <top style="thin">
        <color indexed="64"/>
      </top>
      <bottom style="double">
        <color theme="1"/>
      </bottom>
      <diagonal/>
    </border>
    <border>
      <left style="thin">
        <color indexed="64"/>
      </left>
      <right style="thin">
        <color indexed="64"/>
      </right>
      <top style="thin">
        <color indexed="64"/>
      </top>
      <bottom style="double">
        <color theme="1"/>
      </bottom>
      <diagonal/>
    </border>
    <border>
      <left style="double">
        <color auto="1"/>
      </left>
      <right style="thin">
        <color rgb="FFFF0000"/>
      </right>
      <top style="double">
        <color auto="1"/>
      </top>
      <bottom style="thin">
        <color auto="1"/>
      </bottom>
      <diagonal/>
    </border>
    <border>
      <left style="thin">
        <color rgb="FFFF0000"/>
      </left>
      <right style="thin">
        <color auto="1"/>
      </right>
      <top style="double">
        <color auto="1"/>
      </top>
      <bottom style="thin">
        <color auto="1"/>
      </bottom>
      <diagonal/>
    </border>
    <border>
      <left style="thin">
        <color indexed="64"/>
      </left>
      <right style="thin">
        <color indexed="64"/>
      </right>
      <top style="double">
        <color auto="1"/>
      </top>
      <bottom style="thin">
        <color indexed="64"/>
      </bottom>
      <diagonal/>
    </border>
    <border>
      <left style="thin">
        <color indexed="64"/>
      </left>
      <right style="double">
        <color auto="1"/>
      </right>
      <top style="double">
        <color auto="1"/>
      </top>
      <bottom style="thin">
        <color indexed="64"/>
      </bottom>
      <diagonal/>
    </border>
    <border>
      <left style="double">
        <color auto="1"/>
      </left>
      <right style="thin">
        <color rgb="FFFF0000"/>
      </right>
      <top style="thin">
        <color auto="1"/>
      </top>
      <bottom style="thin">
        <color auto="1"/>
      </bottom>
      <diagonal/>
    </border>
    <border>
      <left style="thin">
        <color indexed="64"/>
      </left>
      <right style="double">
        <color auto="1"/>
      </right>
      <top style="thin">
        <color indexed="64"/>
      </top>
      <bottom style="thin">
        <color indexed="64"/>
      </bottom>
      <diagonal/>
    </border>
    <border>
      <left style="double">
        <color auto="1"/>
      </left>
      <right style="thin">
        <color rgb="FFFF0000"/>
      </right>
      <top style="thin">
        <color auto="1"/>
      </top>
      <bottom style="double">
        <color auto="1"/>
      </bottom>
      <diagonal/>
    </border>
    <border>
      <left style="thin">
        <color rgb="FFFF0000"/>
      </left>
      <right style="thin">
        <color auto="1"/>
      </right>
      <top style="thin">
        <color auto="1"/>
      </top>
      <bottom style="double">
        <color auto="1"/>
      </bottom>
      <diagonal/>
    </border>
    <border>
      <left style="thin">
        <color indexed="64"/>
      </left>
      <right style="thin">
        <color indexed="64"/>
      </right>
      <top style="thin">
        <color indexed="64"/>
      </top>
      <bottom style="double">
        <color auto="1"/>
      </bottom>
      <diagonal/>
    </border>
    <border>
      <left style="thin">
        <color indexed="64"/>
      </left>
      <right style="double">
        <color auto="1"/>
      </right>
      <top style="thin">
        <color indexed="64"/>
      </top>
      <bottom style="double">
        <color auto="1"/>
      </bottom>
      <diagonal/>
    </border>
    <border>
      <left style="double">
        <color auto="1"/>
      </left>
      <right/>
      <top style="double">
        <color theme="1"/>
      </top>
      <bottom/>
      <diagonal/>
    </border>
    <border>
      <left style="double">
        <color auto="1"/>
      </left>
      <right/>
      <top/>
      <bottom/>
      <diagonal/>
    </border>
    <border>
      <left style="double">
        <color auto="1"/>
      </left>
      <right/>
      <top/>
      <bottom style="double">
        <color auto="1"/>
      </bottom>
      <diagonal/>
    </border>
    <border>
      <left/>
      <right style="thin">
        <color indexed="64"/>
      </right>
      <top/>
      <bottom style="double">
        <color auto="1"/>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right/>
      <top style="thin">
        <color indexed="64"/>
      </top>
      <bottom style="double">
        <color auto="1"/>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theme="1"/>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right style="thin">
        <color theme="0"/>
      </right>
      <top style="thin">
        <color theme="1"/>
      </top>
      <bottom style="thin">
        <color theme="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bottom style="double">
        <color theme="1"/>
      </bottom>
      <diagonal/>
    </border>
    <border>
      <left style="medium">
        <color rgb="FFFF0000"/>
      </left>
      <right/>
      <top style="medium">
        <color rgb="FFFF0000"/>
      </top>
      <bottom style="medium">
        <color rgb="FFFF0000"/>
      </bottom>
      <diagonal/>
    </border>
    <border>
      <left style="double">
        <color indexed="64"/>
      </left>
      <right style="double">
        <color indexed="64"/>
      </right>
      <top/>
      <bottom style="double">
        <color indexed="64"/>
      </bottom>
      <diagonal/>
    </border>
    <border>
      <left style="thin">
        <color auto="1"/>
      </left>
      <right style="thin">
        <color rgb="FFFF0000"/>
      </right>
      <top/>
      <bottom/>
      <diagonal/>
    </border>
    <border>
      <left style="thin">
        <color rgb="FFFF0000"/>
      </left>
      <right style="thin">
        <color auto="1"/>
      </right>
      <top/>
      <bottom/>
      <diagonal/>
    </border>
    <border>
      <left style="thin">
        <color indexed="64"/>
      </left>
      <right/>
      <top/>
      <bottom style="thin">
        <color theme="1"/>
      </bottom>
      <diagonal/>
    </border>
    <border>
      <left/>
      <right style="thin">
        <color indexed="64"/>
      </right>
      <top/>
      <bottom style="thin">
        <color theme="1"/>
      </bottom>
      <diagonal/>
    </border>
    <border>
      <left style="medium">
        <color rgb="FFFF0000"/>
      </left>
      <right style="double">
        <color indexed="64"/>
      </right>
      <top/>
      <bottom/>
      <diagonal/>
    </border>
    <border>
      <left style="double">
        <color indexed="64"/>
      </left>
      <right style="double">
        <color indexed="64"/>
      </right>
      <top/>
      <bottom/>
      <diagonal/>
    </border>
    <border>
      <left style="double">
        <color indexed="64"/>
      </left>
      <right style="thin">
        <color theme="0"/>
      </right>
      <top/>
      <bottom/>
      <diagonal/>
    </border>
    <border>
      <left style="double">
        <color theme="1"/>
      </left>
      <right/>
      <top style="double">
        <color theme="1"/>
      </top>
      <bottom style="double">
        <color theme="1"/>
      </bottom>
      <diagonal/>
    </border>
    <border>
      <left/>
      <right/>
      <top style="double">
        <color theme="1"/>
      </top>
      <bottom style="double">
        <color theme="1"/>
      </bottom>
      <diagonal/>
    </border>
    <border>
      <left/>
      <right/>
      <top style="double">
        <color theme="1"/>
      </top>
      <bottom/>
      <diagonal/>
    </border>
    <border>
      <left/>
      <right style="double">
        <color theme="1"/>
      </right>
      <top style="double">
        <color theme="1"/>
      </top>
      <bottom/>
      <diagonal/>
    </border>
    <border>
      <left/>
      <right/>
      <top style="thin">
        <color indexed="64"/>
      </top>
      <bottom style="medium">
        <color indexed="64"/>
      </bottom>
      <diagonal/>
    </border>
    <border>
      <left style="thin">
        <color theme="0" tint="-0.1499679555650502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auto="1"/>
      </left>
      <right/>
      <top style="thin">
        <color theme="1"/>
      </top>
      <bottom style="thin">
        <color auto="1"/>
      </bottom>
      <diagonal/>
    </border>
    <border>
      <left/>
      <right style="thin">
        <color auto="1"/>
      </right>
      <top style="thin">
        <color theme="1"/>
      </top>
      <bottom style="thin">
        <color auto="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s>
  <cellStyleXfs count="6">
    <xf numFmtId="0" fontId="0" fillId="0" borderId="0"/>
    <xf numFmtId="43" fontId="2" fillId="0" borderId="0" applyFont="0" applyFill="0" applyBorder="0" applyAlignment="0" applyProtection="0"/>
    <xf numFmtId="0" fontId="9" fillId="0" borderId="0"/>
    <xf numFmtId="0" fontId="11" fillId="0" borderId="0" applyNumberFormat="0" applyFill="0" applyBorder="0" applyAlignment="0" applyProtection="0">
      <alignment vertical="top"/>
      <protection locked="0"/>
    </xf>
    <xf numFmtId="44" fontId="2" fillId="0" borderId="0" applyFont="0" applyFill="0" applyBorder="0" applyAlignment="0" applyProtection="0"/>
    <xf numFmtId="9" fontId="2" fillId="0" borderId="0" applyFont="0" applyFill="0" applyBorder="0" applyAlignment="0" applyProtection="0"/>
  </cellStyleXfs>
  <cellXfs count="364">
    <xf numFmtId="0" fontId="0" fillId="0" borderId="0" xfId="0"/>
    <xf numFmtId="49" fontId="1" fillId="0" borderId="0" xfId="0" applyNumberFormat="1" applyFont="1"/>
    <xf numFmtId="49" fontId="0" fillId="0" borderId="0" xfId="0" applyNumberFormat="1"/>
    <xf numFmtId="2" fontId="0" fillId="0" borderId="0" xfId="0" applyNumberFormat="1"/>
    <xf numFmtId="0" fontId="0" fillId="0" borderId="0" xfId="0" quotePrefix="1"/>
    <xf numFmtId="166" fontId="0" fillId="0" borderId="0" xfId="0" applyNumberFormat="1"/>
    <xf numFmtId="43" fontId="0" fillId="0" borderId="0" xfId="1" applyFont="1"/>
    <xf numFmtId="0" fontId="0" fillId="0" borderId="1" xfId="0" applyBorder="1"/>
    <xf numFmtId="0" fontId="4" fillId="0" borderId="1" xfId="0" applyFont="1" applyBorder="1"/>
    <xf numFmtId="165" fontId="0" fillId="0" borderId="0" xfId="0" quotePrefix="1" applyNumberFormat="1"/>
    <xf numFmtId="166" fontId="0" fillId="0" borderId="1" xfId="0" applyNumberFormat="1" applyBorder="1"/>
    <xf numFmtId="49" fontId="1" fillId="0" borderId="1" xfId="0" applyNumberFormat="1" applyFont="1" applyBorder="1"/>
    <xf numFmtId="49" fontId="0" fillId="0" borderId="1" xfId="0" applyNumberFormat="1" applyBorder="1"/>
    <xf numFmtId="43" fontId="0" fillId="0" borderId="1" xfId="1" applyFont="1" applyBorder="1"/>
    <xf numFmtId="0" fontId="0" fillId="0" borderId="4" xfId="0" applyBorder="1"/>
    <xf numFmtId="165" fontId="0" fillId="0" borderId="1" xfId="0" quotePrefix="1" applyNumberFormat="1" applyBorder="1"/>
    <xf numFmtId="2" fontId="0" fillId="0" borderId="4" xfId="0" applyNumberFormat="1" applyBorder="1"/>
    <xf numFmtId="2" fontId="0" fillId="0" borderId="1" xfId="0" applyNumberFormat="1" applyBorder="1"/>
    <xf numFmtId="164" fontId="0" fillId="0" borderId="1" xfId="0" applyNumberFormat="1" applyBorder="1"/>
    <xf numFmtId="0" fontId="0" fillId="0" borderId="6" xfId="0" applyBorder="1"/>
    <xf numFmtId="0" fontId="0" fillId="0" borderId="7" xfId="0" applyBorder="1"/>
    <xf numFmtId="43" fontId="0" fillId="0" borderId="0" xfId="0" applyNumberFormat="1"/>
    <xf numFmtId="49" fontId="0" fillId="0" borderId="0" xfId="1" applyNumberFormat="1" applyFont="1"/>
    <xf numFmtId="0" fontId="0" fillId="0" borderId="7" xfId="0" applyBorder="1" applyAlignment="1">
      <alignment horizontal="right"/>
    </xf>
    <xf numFmtId="167" fontId="1" fillId="4" borderId="16" xfId="1" applyNumberFormat="1" applyFont="1" applyFill="1" applyBorder="1"/>
    <xf numFmtId="167" fontId="12" fillId="0" borderId="16" xfId="1" applyNumberFormat="1" applyFont="1" applyBorder="1"/>
    <xf numFmtId="168" fontId="1" fillId="0" borderId="0" xfId="0" applyNumberFormat="1" applyFont="1"/>
    <xf numFmtId="168" fontId="0" fillId="0" borderId="0" xfId="0" applyNumberFormat="1" applyAlignment="1">
      <alignment wrapText="1"/>
    </xf>
    <xf numFmtId="0" fontId="1" fillId="0" borderId="0" xfId="0" applyFont="1"/>
    <xf numFmtId="43" fontId="0" fillId="0" borderId="7" xfId="1" applyFont="1" applyBorder="1"/>
    <xf numFmtId="0" fontId="0" fillId="0" borderId="18" xfId="0" applyBorder="1"/>
    <xf numFmtId="49" fontId="0" fillId="0" borderId="4" xfId="0" applyNumberFormat="1" applyBorder="1"/>
    <xf numFmtId="0" fontId="0" fillId="0" borderId="19" xfId="0" applyBorder="1"/>
    <xf numFmtId="0" fontId="0" fillId="0" borderId="2" xfId="0" applyBorder="1"/>
    <xf numFmtId="49" fontId="0" fillId="0" borderId="2" xfId="0" applyNumberFormat="1" applyBorder="1"/>
    <xf numFmtId="164" fontId="0" fillId="0" borderId="2" xfId="0" applyNumberFormat="1" applyBorder="1"/>
    <xf numFmtId="49" fontId="0" fillId="0" borderId="7" xfId="0" applyNumberFormat="1" applyBorder="1"/>
    <xf numFmtId="164" fontId="0" fillId="0" borderId="7" xfId="0" applyNumberFormat="1" applyBorder="1"/>
    <xf numFmtId="49" fontId="0" fillId="0" borderId="20" xfId="0" applyNumberFormat="1" applyBorder="1"/>
    <xf numFmtId="43" fontId="0" fillId="0" borderId="2" xfId="1" applyFont="1" applyBorder="1"/>
    <xf numFmtId="167" fontId="4" fillId="0" borderId="4" xfId="1" applyNumberFormat="1" applyFont="1" applyBorder="1"/>
    <xf numFmtId="43" fontId="0" fillId="0" borderId="4" xfId="1" applyFont="1" applyBorder="1"/>
    <xf numFmtId="166" fontId="0" fillId="0" borderId="7" xfId="0" applyNumberFormat="1" applyBorder="1"/>
    <xf numFmtId="0" fontId="0" fillId="0" borderId="8" xfId="0" applyBorder="1"/>
    <xf numFmtId="0" fontId="0" fillId="0" borderId="9" xfId="0" applyBorder="1"/>
    <xf numFmtId="0" fontId="17" fillId="0" borderId="4" xfId="0" applyFont="1" applyBorder="1"/>
    <xf numFmtId="0" fontId="17" fillId="0" borderId="1" xfId="0" applyFont="1" applyBorder="1"/>
    <xf numFmtId="49" fontId="17" fillId="0" borderId="1" xfId="0" applyNumberFormat="1" applyFont="1" applyBorder="1"/>
    <xf numFmtId="164" fontId="17" fillId="0" borderId="1" xfId="0" applyNumberFormat="1" applyFont="1" applyBorder="1" applyAlignment="1">
      <alignment horizontal="right"/>
    </xf>
    <xf numFmtId="43" fontId="17" fillId="0" borderId="1" xfId="1" applyFont="1" applyBorder="1"/>
    <xf numFmtId="166" fontId="17" fillId="0" borderId="1" xfId="0" applyNumberFormat="1" applyFont="1" applyBorder="1"/>
    <xf numFmtId="0" fontId="0" fillId="0" borderId="27" xfId="0" applyBorder="1" applyAlignment="1">
      <alignment vertical="center"/>
    </xf>
    <xf numFmtId="0" fontId="0" fillId="0" borderId="31" xfId="0" applyBorder="1"/>
    <xf numFmtId="49" fontId="0" fillId="0" borderId="31" xfId="0" applyNumberFormat="1" applyBorder="1"/>
    <xf numFmtId="49" fontId="0" fillId="0" borderId="9" xfId="0" applyNumberFormat="1" applyBorder="1"/>
    <xf numFmtId="0" fontId="0" fillId="0" borderId="33" xfId="0" applyBorder="1"/>
    <xf numFmtId="0" fontId="0" fillId="0" borderId="34" xfId="0" applyBorder="1"/>
    <xf numFmtId="49" fontId="0" fillId="0" borderId="35" xfId="0" applyNumberFormat="1" applyBorder="1"/>
    <xf numFmtId="0" fontId="0" fillId="0" borderId="36" xfId="0" applyBorder="1"/>
    <xf numFmtId="0" fontId="0" fillId="0" borderId="37" xfId="0" applyBorder="1"/>
    <xf numFmtId="0" fontId="0" fillId="0" borderId="38" xfId="0" applyBorder="1"/>
    <xf numFmtId="49" fontId="0" fillId="0" borderId="38" xfId="0" applyNumberFormat="1" applyBorder="1"/>
    <xf numFmtId="49" fontId="0" fillId="0" borderId="39" xfId="0" applyNumberFormat="1" applyBorder="1"/>
    <xf numFmtId="0" fontId="19" fillId="0" borderId="42" xfId="0" applyFont="1" applyBorder="1" applyAlignment="1">
      <alignment horizontal="center"/>
    </xf>
    <xf numFmtId="0" fontId="19" fillId="0" borderId="43" xfId="0" applyFont="1" applyBorder="1" applyAlignment="1">
      <alignment horizontal="center"/>
    </xf>
    <xf numFmtId="0" fontId="0" fillId="0" borderId="44" xfId="0" applyBorder="1"/>
    <xf numFmtId="49" fontId="0" fillId="0" borderId="6" xfId="0" applyNumberFormat="1" applyBorder="1"/>
    <xf numFmtId="0" fontId="0" fillId="0" borderId="22" xfId="0" applyBorder="1"/>
    <xf numFmtId="0" fontId="19" fillId="0" borderId="1" xfId="0" applyFont="1" applyBorder="1" applyAlignment="1">
      <alignment horizontal="center"/>
    </xf>
    <xf numFmtId="49" fontId="0" fillId="0" borderId="8" xfId="0" applyNumberFormat="1" applyBorder="1"/>
    <xf numFmtId="49" fontId="19" fillId="0" borderId="34" xfId="0" applyNumberFormat="1" applyFont="1" applyBorder="1"/>
    <xf numFmtId="49" fontId="0" fillId="0" borderId="34" xfId="0" applyNumberFormat="1" applyBorder="1"/>
    <xf numFmtId="49" fontId="0" fillId="0" borderId="36" xfId="0" applyNumberFormat="1" applyBorder="1"/>
    <xf numFmtId="0" fontId="0" fillId="0" borderId="29" xfId="0" applyBorder="1"/>
    <xf numFmtId="164" fontId="0" fillId="0" borderId="8" xfId="0" applyNumberFormat="1" applyBorder="1"/>
    <xf numFmtId="43" fontId="0" fillId="0" borderId="9" xfId="1" applyFont="1" applyBorder="1"/>
    <xf numFmtId="164" fontId="0" fillId="2" borderId="45" xfId="0" applyNumberFormat="1" applyFill="1" applyBorder="1"/>
    <xf numFmtId="43" fontId="0" fillId="2" borderId="45" xfId="1" applyFont="1" applyFill="1" applyBorder="1"/>
    <xf numFmtId="164" fontId="0" fillId="2" borderId="46" xfId="0" applyNumberFormat="1" applyFill="1" applyBorder="1"/>
    <xf numFmtId="43" fontId="0" fillId="2" borderId="46" xfId="1" applyFont="1" applyFill="1" applyBorder="1"/>
    <xf numFmtId="43" fontId="19" fillId="0" borderId="19" xfId="1" applyFont="1" applyBorder="1" applyAlignment="1">
      <alignment horizontal="center" wrapText="1"/>
    </xf>
    <xf numFmtId="49" fontId="0" fillId="0" borderId="26" xfId="0" applyNumberFormat="1" applyBorder="1"/>
    <xf numFmtId="43" fontId="0" fillId="0" borderId="8" xfId="1" applyFont="1" applyBorder="1"/>
    <xf numFmtId="164" fontId="0" fillId="2" borderId="65" xfId="0" applyNumberFormat="1" applyFill="1" applyBorder="1"/>
    <xf numFmtId="43" fontId="0" fillId="2" borderId="66" xfId="1" applyFont="1" applyFill="1" applyBorder="1"/>
    <xf numFmtId="164" fontId="0" fillId="2" borderId="67" xfId="0" applyNumberFormat="1" applyFill="1" applyBorder="1"/>
    <xf numFmtId="164" fontId="0" fillId="2" borderId="68" xfId="0" applyNumberFormat="1" applyFill="1" applyBorder="1"/>
    <xf numFmtId="43" fontId="0" fillId="2" borderId="68" xfId="1" applyFont="1" applyFill="1" applyBorder="1"/>
    <xf numFmtId="43" fontId="0" fillId="2" borderId="69" xfId="1" applyFont="1" applyFill="1" applyBorder="1"/>
    <xf numFmtId="49" fontId="0" fillId="0" borderId="63" xfId="0" applyNumberFormat="1" applyBorder="1" applyAlignment="1">
      <alignment vertical="center" wrapText="1"/>
    </xf>
    <xf numFmtId="164" fontId="1" fillId="2" borderId="78" xfId="0" applyNumberFormat="1" applyFont="1" applyFill="1" applyBorder="1" applyAlignment="1">
      <alignment horizontal="right"/>
    </xf>
    <xf numFmtId="43" fontId="6" fillId="3" borderId="23" xfId="1" applyFont="1" applyFill="1" applyBorder="1" applyAlignment="1">
      <alignment horizontal="center" wrapText="1"/>
    </xf>
    <xf numFmtId="43" fontId="0" fillId="0" borderId="16" xfId="1" applyFont="1" applyBorder="1"/>
    <xf numFmtId="43" fontId="0" fillId="12" borderId="0" xfId="1" applyFont="1" applyFill="1" applyBorder="1"/>
    <xf numFmtId="43" fontId="0" fillId="13" borderId="0" xfId="1" applyFont="1" applyFill="1" applyBorder="1"/>
    <xf numFmtId="0" fontId="1" fillId="0" borderId="19" xfId="0" applyFont="1" applyBorder="1"/>
    <xf numFmtId="0" fontId="1" fillId="0" borderId="10" xfId="0" applyFont="1" applyBorder="1" applyAlignment="1">
      <alignment vertical="center"/>
    </xf>
    <xf numFmtId="0" fontId="1" fillId="0" borderId="28" xfId="0" applyFont="1" applyBorder="1" applyAlignment="1">
      <alignment vertical="center"/>
    </xf>
    <xf numFmtId="0" fontId="1" fillId="0" borderId="21" xfId="0" applyFont="1" applyBorder="1" applyAlignment="1">
      <alignment vertical="center"/>
    </xf>
    <xf numFmtId="49" fontId="1" fillId="6" borderId="51" xfId="0" applyNumberFormat="1" applyFont="1" applyFill="1" applyBorder="1" applyAlignment="1">
      <alignment vertical="center"/>
    </xf>
    <xf numFmtId="0" fontId="15" fillId="0" borderId="1" xfId="0" applyFont="1" applyBorder="1" applyAlignment="1">
      <alignment horizontal="right"/>
    </xf>
    <xf numFmtId="43" fontId="0" fillId="7" borderId="14" xfId="1" applyFont="1" applyFill="1" applyBorder="1"/>
    <xf numFmtId="0" fontId="1" fillId="0" borderId="2" xfId="0" applyFont="1" applyBorder="1"/>
    <xf numFmtId="0" fontId="1" fillId="0" borderId="9" xfId="0" applyFont="1" applyBorder="1"/>
    <xf numFmtId="49" fontId="1" fillId="0" borderId="9" xfId="0" applyNumberFormat="1" applyFont="1" applyBorder="1"/>
    <xf numFmtId="0" fontId="6" fillId="10" borderId="116" xfId="0" applyFont="1" applyFill="1" applyBorder="1" applyAlignment="1">
      <alignment horizontal="center" wrapText="1"/>
    </xf>
    <xf numFmtId="43" fontId="6" fillId="11" borderId="0" xfId="1" applyFont="1" applyFill="1" applyBorder="1" applyAlignment="1">
      <alignment horizontal="center" wrapText="1"/>
    </xf>
    <xf numFmtId="49" fontId="19" fillId="0" borderId="5" xfId="0" applyNumberFormat="1" applyFont="1" applyBorder="1" applyAlignment="1">
      <alignment horizontal="center"/>
    </xf>
    <xf numFmtId="164" fontId="19" fillId="0" borderId="5" xfId="0" applyNumberFormat="1" applyFont="1" applyBorder="1" applyAlignment="1">
      <alignment horizontal="center" wrapText="1"/>
    </xf>
    <xf numFmtId="164" fontId="0" fillId="0" borderId="9" xfId="0" applyNumberFormat="1" applyBorder="1"/>
    <xf numFmtId="43" fontId="6" fillId="11" borderId="124" xfId="1" applyFont="1" applyFill="1" applyBorder="1" applyAlignment="1">
      <alignment horizontal="center" wrapText="1"/>
    </xf>
    <xf numFmtId="43" fontId="0" fillId="0" borderId="20" xfId="1" applyFont="1" applyBorder="1"/>
    <xf numFmtId="44" fontId="0" fillId="7" borderId="23" xfId="4" applyFont="1" applyFill="1" applyBorder="1"/>
    <xf numFmtId="171" fontId="16" fillId="0" borderId="1" xfId="0" applyNumberFormat="1" applyFont="1" applyBorder="1" applyAlignment="1">
      <alignment horizontal="right"/>
    </xf>
    <xf numFmtId="49" fontId="0" fillId="7" borderId="24" xfId="0" applyNumberFormat="1" applyFill="1" applyBorder="1" applyAlignment="1" applyProtection="1">
      <alignment horizontal="left" vertical="center"/>
      <protection locked="0"/>
    </xf>
    <xf numFmtId="49" fontId="0" fillId="7" borderId="50" xfId="0" applyNumberFormat="1" applyFill="1" applyBorder="1" applyAlignment="1" applyProtection="1">
      <alignment horizontal="center"/>
      <protection locked="0"/>
    </xf>
    <xf numFmtId="49" fontId="0" fillId="7" borderId="5" xfId="0" applyNumberFormat="1" applyFill="1" applyBorder="1" applyAlignment="1" applyProtection="1">
      <alignment horizontal="center"/>
      <protection locked="0"/>
    </xf>
    <xf numFmtId="170" fontId="0" fillId="7" borderId="38" xfId="0" applyNumberFormat="1" applyFill="1" applyBorder="1" applyProtection="1">
      <protection locked="0"/>
    </xf>
    <xf numFmtId="0" fontId="0" fillId="7" borderId="38" xfId="0" applyFill="1" applyBorder="1" applyProtection="1">
      <protection locked="0"/>
    </xf>
    <xf numFmtId="0" fontId="0" fillId="9" borderId="84" xfId="0" applyFill="1" applyBorder="1" applyAlignment="1" applyProtection="1">
      <alignment horizontal="center"/>
      <protection locked="0"/>
    </xf>
    <xf numFmtId="166" fontId="0" fillId="9" borderId="84" xfId="0" applyNumberFormat="1" applyFill="1" applyBorder="1" applyAlignment="1" applyProtection="1">
      <alignment horizontal="center"/>
      <protection locked="0"/>
    </xf>
    <xf numFmtId="0" fontId="0" fillId="9" borderId="5" xfId="0" applyFill="1" applyBorder="1" applyAlignment="1" applyProtection="1">
      <alignment horizontal="center"/>
      <protection locked="0"/>
    </xf>
    <xf numFmtId="166" fontId="0" fillId="9" borderId="5" xfId="0" applyNumberFormat="1" applyFill="1" applyBorder="1" applyAlignment="1" applyProtection="1">
      <alignment horizontal="center"/>
      <protection locked="0"/>
    </xf>
    <xf numFmtId="0" fontId="0" fillId="9" borderId="91" xfId="0" applyFill="1" applyBorder="1" applyAlignment="1" applyProtection="1">
      <alignment horizontal="center"/>
      <protection locked="0"/>
    </xf>
    <xf numFmtId="166" fontId="0" fillId="9" borderId="91" xfId="0" applyNumberFormat="1" applyFill="1" applyBorder="1" applyAlignment="1" applyProtection="1">
      <alignment horizontal="center"/>
      <protection locked="0"/>
    </xf>
    <xf numFmtId="0" fontId="0" fillId="8" borderId="84" xfId="0" applyFill="1" applyBorder="1" applyAlignment="1" applyProtection="1">
      <alignment horizontal="center"/>
      <protection locked="0"/>
    </xf>
    <xf numFmtId="0" fontId="0" fillId="8" borderId="5" xfId="0" applyFill="1" applyBorder="1" applyAlignment="1" applyProtection="1">
      <alignment horizontal="center"/>
      <protection locked="0"/>
    </xf>
    <xf numFmtId="0" fontId="0" fillId="8" borderId="100" xfId="0" applyFill="1" applyBorder="1" applyAlignment="1" applyProtection="1">
      <alignment horizontal="center"/>
      <protection locked="0"/>
    </xf>
    <xf numFmtId="43" fontId="18" fillId="5" borderId="111" xfId="1" applyFont="1" applyFill="1" applyBorder="1" applyProtection="1">
      <protection locked="0"/>
    </xf>
    <xf numFmtId="43" fontId="0" fillId="9" borderId="0" xfId="1" applyFont="1" applyFill="1" applyBorder="1" applyProtection="1">
      <protection locked="0"/>
    </xf>
    <xf numFmtId="43" fontId="18" fillId="5" borderId="109" xfId="1" applyFont="1" applyFill="1" applyBorder="1" applyProtection="1">
      <protection locked="0"/>
    </xf>
    <xf numFmtId="43" fontId="18" fillId="5" borderId="110" xfId="1" applyFont="1" applyFill="1" applyBorder="1" applyProtection="1">
      <protection locked="0"/>
    </xf>
    <xf numFmtId="43" fontId="0" fillId="5" borderId="111" xfId="1" applyFont="1" applyFill="1" applyBorder="1" applyProtection="1">
      <protection locked="0"/>
    </xf>
    <xf numFmtId="43" fontId="0" fillId="8" borderId="0" xfId="1" applyFont="1" applyFill="1" applyBorder="1" applyProtection="1">
      <protection locked="0"/>
    </xf>
    <xf numFmtId="43" fontId="0" fillId="5" borderId="109" xfId="1" applyFont="1" applyFill="1" applyBorder="1" applyProtection="1">
      <protection locked="0"/>
    </xf>
    <xf numFmtId="43" fontId="0" fillId="5" borderId="112" xfId="1" applyFont="1" applyFill="1" applyBorder="1" applyProtection="1">
      <protection locked="0"/>
    </xf>
    <xf numFmtId="49" fontId="0" fillId="9" borderId="94" xfId="1" applyNumberFormat="1" applyFont="1" applyFill="1" applyBorder="1" applyAlignment="1" applyProtection="1">
      <alignment horizontal="center"/>
      <protection locked="0"/>
    </xf>
    <xf numFmtId="49" fontId="0" fillId="9" borderId="5" xfId="1" applyNumberFormat="1" applyFont="1" applyFill="1" applyBorder="1" applyAlignment="1" applyProtection="1">
      <alignment horizontal="center"/>
      <protection locked="0"/>
    </xf>
    <xf numFmtId="49" fontId="0" fillId="9" borderId="5" xfId="0" applyNumberFormat="1" applyFill="1" applyBorder="1" applyAlignment="1" applyProtection="1">
      <alignment horizontal="center"/>
      <protection locked="0"/>
    </xf>
    <xf numFmtId="49" fontId="0" fillId="9" borderId="100" xfId="0" applyNumberFormat="1" applyFill="1" applyBorder="1" applyAlignment="1" applyProtection="1">
      <alignment horizontal="center"/>
      <protection locked="0"/>
    </xf>
    <xf numFmtId="49" fontId="0" fillId="8" borderId="94" xfId="0" applyNumberFormat="1" applyFill="1" applyBorder="1" applyAlignment="1" applyProtection="1">
      <alignment horizontal="center"/>
      <protection locked="0"/>
    </xf>
    <xf numFmtId="49" fontId="0" fillId="8" borderId="5" xfId="0" applyNumberFormat="1" applyFill="1" applyBorder="1" applyAlignment="1" applyProtection="1">
      <alignment horizontal="center"/>
      <protection locked="0"/>
    </xf>
    <xf numFmtId="49" fontId="0" fillId="8" borderId="100" xfId="0" applyNumberFormat="1" applyFill="1" applyBorder="1" applyAlignment="1" applyProtection="1">
      <alignment horizontal="center"/>
      <protection locked="0"/>
    </xf>
    <xf numFmtId="49" fontId="0" fillId="9" borderId="95" xfId="1" applyNumberFormat="1" applyFont="1" applyFill="1" applyBorder="1" applyProtection="1">
      <protection locked="0"/>
    </xf>
    <xf numFmtId="49" fontId="0" fillId="9" borderId="97" xfId="1" applyNumberFormat="1" applyFont="1" applyFill="1" applyBorder="1" applyProtection="1">
      <protection locked="0"/>
    </xf>
    <xf numFmtId="49" fontId="0" fillId="9" borderId="97" xfId="0" applyNumberFormat="1" applyFill="1" applyBorder="1" applyProtection="1">
      <protection locked="0"/>
    </xf>
    <xf numFmtId="49" fontId="0" fillId="9" borderId="101" xfId="0" applyNumberFormat="1" applyFill="1" applyBorder="1" applyProtection="1">
      <protection locked="0"/>
    </xf>
    <xf numFmtId="49" fontId="0" fillId="8" borderId="95" xfId="0" applyNumberFormat="1" applyFill="1" applyBorder="1" applyProtection="1">
      <protection locked="0"/>
    </xf>
    <xf numFmtId="49" fontId="0" fillId="8" borderId="97" xfId="0" applyNumberFormat="1" applyFill="1" applyBorder="1" applyProtection="1">
      <protection locked="0"/>
    </xf>
    <xf numFmtId="49" fontId="0" fillId="8" borderId="101" xfId="0" applyNumberFormat="1" applyFill="1" applyBorder="1" applyProtection="1">
      <protection locked="0"/>
    </xf>
    <xf numFmtId="43" fontId="6" fillId="11" borderId="126" xfId="1" applyFont="1" applyFill="1" applyBorder="1" applyAlignment="1" applyProtection="1">
      <alignment horizontal="center" wrapText="1"/>
    </xf>
    <xf numFmtId="43" fontId="6" fillId="11" borderId="0" xfId="1" applyFont="1" applyFill="1" applyBorder="1" applyAlignment="1" applyProtection="1">
      <alignment horizontal="center" wrapText="1"/>
    </xf>
    <xf numFmtId="43" fontId="0" fillId="12" borderId="0" xfId="1" applyFont="1" applyFill="1" applyBorder="1" applyProtection="1"/>
    <xf numFmtId="43" fontId="0" fillId="13" borderId="0" xfId="1" applyFont="1" applyFill="1" applyBorder="1" applyProtection="1"/>
    <xf numFmtId="43" fontId="0" fillId="7" borderId="10" xfId="1" applyFont="1" applyFill="1" applyBorder="1" applyAlignment="1"/>
    <xf numFmtId="43" fontId="0" fillId="7" borderId="114" xfId="1" applyFont="1" applyFill="1" applyBorder="1" applyAlignment="1"/>
    <xf numFmtId="0" fontId="6" fillId="0" borderId="7" xfId="0" applyFont="1" applyBorder="1"/>
    <xf numFmtId="49" fontId="6" fillId="0" borderId="7" xfId="0" applyNumberFormat="1" applyFont="1" applyBorder="1"/>
    <xf numFmtId="0" fontId="6" fillId="0" borderId="1" xfId="0" applyFont="1" applyBorder="1"/>
    <xf numFmtId="49" fontId="6" fillId="0" borderId="1" xfId="0" applyNumberFormat="1" applyFont="1" applyBorder="1"/>
    <xf numFmtId="0" fontId="9" fillId="0" borderId="0" xfId="0" applyFont="1"/>
    <xf numFmtId="0" fontId="0" fillId="0" borderId="0" xfId="0" applyAlignment="1">
      <alignment wrapText="1"/>
    </xf>
    <xf numFmtId="0" fontId="9" fillId="0" borderId="0" xfId="0" applyFont="1" applyAlignment="1">
      <alignment horizontal="left"/>
    </xf>
    <xf numFmtId="0" fontId="9" fillId="0" borderId="0" xfId="0" applyFont="1" applyAlignment="1">
      <alignment wrapText="1"/>
    </xf>
    <xf numFmtId="0" fontId="24" fillId="0" borderId="6" xfId="0" applyFont="1" applyBorder="1" applyAlignment="1">
      <alignment horizontal="left"/>
    </xf>
    <xf numFmtId="0" fontId="24" fillId="0" borderId="4" xfId="0" applyFont="1" applyBorder="1"/>
    <xf numFmtId="0" fontId="10" fillId="0" borderId="0" xfId="0" applyFont="1" applyAlignment="1">
      <alignment horizontal="center"/>
    </xf>
    <xf numFmtId="49" fontId="25" fillId="14" borderId="5" xfId="0" applyNumberFormat="1" applyFont="1" applyFill="1" applyBorder="1"/>
    <xf numFmtId="49" fontId="25" fillId="14" borderId="143" xfId="0" applyNumberFormat="1" applyFont="1" applyFill="1" applyBorder="1"/>
    <xf numFmtId="49" fontId="25" fillId="14" borderId="49" xfId="0" applyNumberFormat="1" applyFont="1" applyFill="1" applyBorder="1"/>
    <xf numFmtId="0" fontId="0" fillId="0" borderId="0" xfId="1" applyNumberFormat="1" applyFont="1"/>
    <xf numFmtId="166" fontId="0" fillId="8" borderId="81" xfId="0" applyNumberFormat="1" applyFill="1" applyBorder="1" applyAlignment="1" applyProtection="1">
      <alignment horizontal="center"/>
      <protection locked="0"/>
    </xf>
    <xf numFmtId="166" fontId="0" fillId="8" borderId="10" xfId="0" applyNumberFormat="1" applyFill="1" applyBorder="1" applyAlignment="1" applyProtection="1">
      <alignment horizontal="center"/>
      <protection locked="0"/>
    </xf>
    <xf numFmtId="166" fontId="0" fillId="8" borderId="106" xfId="0" applyNumberFormat="1" applyFill="1" applyBorder="1" applyAlignment="1" applyProtection="1">
      <alignment horizontal="center"/>
      <protection locked="0"/>
    </xf>
    <xf numFmtId="0" fontId="0" fillId="7" borderId="11" xfId="0" applyFill="1" applyBorder="1" applyAlignment="1" applyProtection="1">
      <alignment horizontal="left" vertical="center" wrapText="1"/>
      <protection locked="0"/>
    </xf>
    <xf numFmtId="0" fontId="4" fillId="0" borderId="3" xfId="0" applyFont="1" applyBorder="1" applyAlignment="1">
      <alignment horizontal="left" wrapText="1"/>
    </xf>
    <xf numFmtId="0" fontId="4" fillId="0" borderId="18" xfId="0" applyFont="1" applyBorder="1" applyAlignment="1">
      <alignment horizontal="left" wrapText="1"/>
    </xf>
    <xf numFmtId="0" fontId="4" fillId="0" borderId="4" xfId="0" applyFont="1" applyBorder="1" applyAlignment="1">
      <alignment horizontal="left" wrapText="1"/>
    </xf>
    <xf numFmtId="0" fontId="19" fillId="0" borderId="25" xfId="0" applyFont="1" applyBorder="1" applyAlignment="1">
      <alignment horizontal="center"/>
    </xf>
    <xf numFmtId="0" fontId="19" fillId="0" borderId="40" xfId="0" applyFont="1" applyBorder="1" applyAlignment="1">
      <alignment horizontal="center"/>
    </xf>
    <xf numFmtId="0" fontId="19" fillId="0" borderId="41" xfId="0" applyFont="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49" fontId="0" fillId="7" borderId="52" xfId="0" applyNumberFormat="1" applyFill="1" applyBorder="1" applyAlignment="1" applyProtection="1">
      <alignment horizontal="center"/>
      <protection locked="0"/>
    </xf>
    <xf numFmtId="49" fontId="0" fillId="7" borderId="53" xfId="0" applyNumberFormat="1" applyFill="1" applyBorder="1" applyAlignment="1" applyProtection="1">
      <alignment horizontal="center"/>
      <protection locked="0"/>
    </xf>
    <xf numFmtId="170" fontId="22" fillId="0" borderId="54" xfId="0" applyNumberFormat="1" applyFont="1" applyBorder="1" applyAlignment="1" applyProtection="1">
      <alignment horizontal="center"/>
      <protection locked="0"/>
    </xf>
    <xf numFmtId="170" fontId="22" fillId="0" borderId="55" xfId="0" applyNumberFormat="1" applyFont="1" applyBorder="1" applyAlignment="1" applyProtection="1">
      <alignment horizontal="center"/>
      <protection locked="0"/>
    </xf>
    <xf numFmtId="170" fontId="22" fillId="0" borderId="56" xfId="0" applyNumberFormat="1" applyFont="1" applyBorder="1" applyAlignment="1" applyProtection="1">
      <alignment horizontal="center"/>
      <protection locked="0"/>
    </xf>
    <xf numFmtId="0" fontId="19" fillId="0" borderId="51" xfId="0" applyFont="1" applyBorder="1" applyAlignment="1">
      <alignment horizontal="center" wrapText="1"/>
    </xf>
    <xf numFmtId="0" fontId="19" fillId="0" borderId="52" xfId="0" applyFont="1" applyBorder="1" applyAlignment="1">
      <alignment horizontal="center" wrapText="1"/>
    </xf>
    <xf numFmtId="0" fontId="19" fillId="0" borderId="142" xfId="0" applyFont="1" applyBorder="1" applyAlignment="1">
      <alignment horizontal="center" wrapText="1"/>
    </xf>
    <xf numFmtId="9" fontId="19" fillId="0" borderId="5" xfId="5" applyFont="1" applyBorder="1" applyAlignment="1">
      <alignment horizontal="center" wrapText="1"/>
    </xf>
    <xf numFmtId="0" fontId="0" fillId="7" borderId="72" xfId="0" applyFill="1" applyBorder="1" applyAlignment="1" applyProtection="1">
      <alignment horizontal="left" vertical="top" wrapText="1"/>
      <protection locked="0"/>
    </xf>
    <xf numFmtId="0" fontId="0" fillId="7" borderId="0" xfId="0" applyFill="1" applyAlignment="1" applyProtection="1">
      <alignment horizontal="left" vertical="top" wrapText="1"/>
      <protection locked="0"/>
    </xf>
    <xf numFmtId="0" fontId="0" fillId="7" borderId="66" xfId="0" applyFill="1" applyBorder="1" applyAlignment="1" applyProtection="1">
      <alignment horizontal="left" vertical="top" wrapText="1"/>
      <protection locked="0"/>
    </xf>
    <xf numFmtId="0" fontId="0" fillId="7" borderId="73" xfId="0" applyFill="1" applyBorder="1" applyAlignment="1" applyProtection="1">
      <alignment horizontal="left" vertical="top" wrapText="1"/>
      <protection locked="0"/>
    </xf>
    <xf numFmtId="0" fontId="0" fillId="7" borderId="74" xfId="0" applyFill="1" applyBorder="1" applyAlignment="1" applyProtection="1">
      <alignment horizontal="left" vertical="top" wrapText="1"/>
      <protection locked="0"/>
    </xf>
    <xf numFmtId="0" fontId="0" fillId="7" borderId="69" xfId="0" applyFill="1" applyBorder="1" applyAlignment="1" applyProtection="1">
      <alignment horizontal="left" vertical="top" wrapText="1"/>
      <protection locked="0"/>
    </xf>
    <xf numFmtId="49" fontId="0" fillId="7" borderId="74" xfId="0" applyNumberFormat="1" applyFill="1" applyBorder="1" applyAlignment="1" applyProtection="1">
      <alignment horizontal="center"/>
      <protection locked="0"/>
    </xf>
    <xf numFmtId="49" fontId="0" fillId="7" borderId="69" xfId="0" applyNumberFormat="1" applyFill="1" applyBorder="1" applyAlignment="1" applyProtection="1">
      <alignment horizontal="center"/>
      <protection locked="0"/>
    </xf>
    <xf numFmtId="43" fontId="21" fillId="2" borderId="77" xfId="1" applyFont="1" applyFill="1" applyBorder="1" applyAlignment="1">
      <alignment horizontal="center"/>
    </xf>
    <xf numFmtId="43" fontId="21" fillId="2" borderId="78" xfId="1" applyFont="1" applyFill="1" applyBorder="1" applyAlignment="1">
      <alignment horizontal="center"/>
    </xf>
    <xf numFmtId="43" fontId="21" fillId="2" borderId="17" xfId="1" applyFont="1" applyFill="1" applyBorder="1" applyAlignment="1">
      <alignment horizontal="center"/>
    </xf>
    <xf numFmtId="164" fontId="19" fillId="2" borderId="62" xfId="0" applyNumberFormat="1" applyFont="1" applyFill="1" applyBorder="1" applyAlignment="1">
      <alignment horizontal="center"/>
    </xf>
    <xf numFmtId="164" fontId="19" fillId="2" borderId="63" xfId="0" applyNumberFormat="1" applyFont="1" applyFill="1" applyBorder="1" applyAlignment="1">
      <alignment horizontal="center"/>
    </xf>
    <xf numFmtId="164" fontId="19" fillId="2" borderId="64" xfId="0" applyNumberFormat="1" applyFont="1" applyFill="1" applyBorder="1" applyAlignment="1">
      <alignment horizontal="center"/>
    </xf>
    <xf numFmtId="49" fontId="0" fillId="7" borderId="70" xfId="0" applyNumberFormat="1" applyFill="1" applyBorder="1" applyAlignment="1" applyProtection="1">
      <alignment horizontal="left" vertical="center" wrapText="1"/>
      <protection locked="0"/>
    </xf>
    <xf numFmtId="49" fontId="0" fillId="7" borderId="52" xfId="0" applyNumberFormat="1" applyFill="1" applyBorder="1" applyAlignment="1" applyProtection="1">
      <alignment horizontal="left" vertical="center" wrapText="1"/>
      <protection locked="0"/>
    </xf>
    <xf numFmtId="49" fontId="0" fillId="7" borderId="53" xfId="0" applyNumberFormat="1" applyFill="1" applyBorder="1" applyAlignment="1" applyProtection="1">
      <alignment horizontal="left" vertical="center" wrapText="1"/>
      <protection locked="0"/>
    </xf>
    <xf numFmtId="49" fontId="0" fillId="2" borderId="71" xfId="0" applyNumberFormat="1" applyFill="1" applyBorder="1" applyAlignment="1" applyProtection="1">
      <alignment horizontal="center" vertical="center" wrapText="1"/>
      <protection locked="0"/>
    </xf>
    <xf numFmtId="49" fontId="0" fillId="2" borderId="63" xfId="0" applyNumberFormat="1" applyFill="1" applyBorder="1" applyAlignment="1" applyProtection="1">
      <alignment horizontal="center" vertical="center" wrapText="1"/>
      <protection locked="0"/>
    </xf>
    <xf numFmtId="49" fontId="0" fillId="2" borderId="64" xfId="0" applyNumberFormat="1" applyFill="1" applyBorder="1" applyAlignment="1" applyProtection="1">
      <alignment horizontal="center" vertical="center" wrapText="1"/>
      <protection locked="0"/>
    </xf>
    <xf numFmtId="170" fontId="0" fillId="2" borderId="71" xfId="0" applyNumberFormat="1" applyFill="1" applyBorder="1" applyAlignment="1" applyProtection="1">
      <alignment horizontal="center" vertical="center"/>
      <protection locked="0"/>
    </xf>
    <xf numFmtId="170" fontId="0" fillId="2" borderId="63" xfId="0" applyNumberFormat="1" applyFill="1" applyBorder="1" applyAlignment="1" applyProtection="1">
      <alignment horizontal="center" vertical="center"/>
      <protection locked="0"/>
    </xf>
    <xf numFmtId="170" fontId="0" fillId="2" borderId="64" xfId="0" applyNumberFormat="1" applyFill="1" applyBorder="1" applyAlignment="1" applyProtection="1">
      <alignment horizontal="center" vertical="center"/>
      <protection locked="0"/>
    </xf>
    <xf numFmtId="44" fontId="0" fillId="7" borderId="49" xfId="4" applyFont="1" applyFill="1" applyBorder="1" applyAlignment="1" applyProtection="1">
      <alignment horizontal="left"/>
      <protection locked="0"/>
    </xf>
    <xf numFmtId="44" fontId="0" fillId="7" borderId="14" xfId="4" applyFont="1" applyFill="1" applyBorder="1" applyAlignment="1" applyProtection="1">
      <alignment horizontal="left"/>
      <protection locked="0"/>
    </xf>
    <xf numFmtId="44" fontId="0" fillId="7" borderId="50" xfId="4" applyFont="1" applyFill="1" applyBorder="1" applyAlignment="1" applyProtection="1">
      <alignment horizontal="left"/>
      <protection locked="0"/>
    </xf>
    <xf numFmtId="43" fontId="0" fillId="7" borderId="10" xfId="1" applyFont="1" applyFill="1" applyBorder="1" applyAlignment="1" applyProtection="1">
      <alignment horizontal="right"/>
      <protection locked="0"/>
    </xf>
    <xf numFmtId="43" fontId="0" fillId="7" borderId="11" xfId="1" applyFont="1" applyFill="1" applyBorder="1" applyAlignment="1" applyProtection="1">
      <alignment horizontal="right"/>
      <protection locked="0"/>
    </xf>
    <xf numFmtId="43" fontId="0" fillId="7" borderId="12" xfId="1" applyFont="1" applyFill="1" applyBorder="1" applyAlignment="1" applyProtection="1">
      <alignment horizontal="right"/>
      <protection locked="0"/>
    </xf>
    <xf numFmtId="43" fontId="19" fillId="0" borderId="5" xfId="1" applyFont="1" applyBorder="1" applyAlignment="1">
      <alignment horizontal="center" wrapText="1"/>
    </xf>
    <xf numFmtId="44" fontId="0" fillId="7" borderId="137" xfId="4" applyFont="1" applyFill="1" applyBorder="1" applyAlignment="1">
      <alignment horizontal="center"/>
    </xf>
    <xf numFmtId="44" fontId="0" fillId="7" borderId="138" xfId="4" applyFont="1" applyFill="1" applyBorder="1" applyAlignment="1">
      <alignment horizontal="center"/>
    </xf>
    <xf numFmtId="44" fontId="0" fillId="7" borderId="139" xfId="4" applyFont="1" applyFill="1" applyBorder="1" applyAlignment="1">
      <alignment horizontal="center"/>
    </xf>
    <xf numFmtId="49" fontId="1" fillId="0" borderId="51" xfId="0" applyNumberFormat="1" applyFont="1" applyBorder="1" applyAlignment="1">
      <alignment horizontal="left" vertical="center" wrapText="1"/>
    </xf>
    <xf numFmtId="49" fontId="1" fillId="0" borderId="52" xfId="0" applyNumberFormat="1" applyFont="1" applyBorder="1" applyAlignment="1">
      <alignment horizontal="left" vertical="center" wrapText="1"/>
    </xf>
    <xf numFmtId="44" fontId="0" fillId="7" borderId="122" xfId="4" applyFont="1" applyFill="1" applyBorder="1" applyAlignment="1">
      <alignment horizontal="center"/>
    </xf>
    <xf numFmtId="44" fontId="0" fillId="7" borderId="123" xfId="4" applyFont="1" applyFill="1" applyBorder="1" applyAlignment="1">
      <alignment horizontal="center"/>
    </xf>
    <xf numFmtId="43" fontId="0" fillId="7" borderId="60" xfId="1" applyFont="1" applyFill="1" applyBorder="1" applyAlignment="1">
      <alignment horizontal="center"/>
    </xf>
    <xf numFmtId="43" fontId="0" fillId="7" borderId="61" xfId="1" applyFont="1" applyFill="1" applyBorder="1" applyAlignment="1">
      <alignment horizontal="center"/>
    </xf>
    <xf numFmtId="43" fontId="0" fillId="7" borderId="49" xfId="1" applyFont="1" applyFill="1" applyBorder="1" applyAlignment="1">
      <alignment horizontal="center"/>
    </xf>
    <xf numFmtId="43" fontId="0" fillId="7" borderId="50" xfId="1" applyFont="1" applyFill="1" applyBorder="1" applyAlignment="1">
      <alignment horizontal="center"/>
    </xf>
    <xf numFmtId="169" fontId="0" fillId="9" borderId="88" xfId="0" quotePrefix="1" applyNumberFormat="1" applyFill="1" applyBorder="1" applyAlignment="1" applyProtection="1">
      <alignment horizontal="center"/>
      <protection locked="0"/>
    </xf>
    <xf numFmtId="169" fontId="0" fillId="9" borderId="89" xfId="0" quotePrefix="1" applyNumberFormat="1" applyFill="1" applyBorder="1" applyAlignment="1" applyProtection="1">
      <alignment horizontal="center"/>
      <protection locked="0"/>
    </xf>
    <xf numFmtId="169" fontId="0" fillId="8" borderId="81" xfId="0" quotePrefix="1" applyNumberFormat="1" applyFill="1" applyBorder="1" applyAlignment="1" applyProtection="1">
      <alignment horizontal="center"/>
      <protection locked="0"/>
    </xf>
    <xf numFmtId="169" fontId="0" fillId="8" borderId="82" xfId="0" quotePrefix="1" applyNumberFormat="1" applyFill="1" applyBorder="1" applyAlignment="1" applyProtection="1">
      <alignment horizontal="center"/>
      <protection locked="0"/>
    </xf>
    <xf numFmtId="0" fontId="6" fillId="10" borderId="47" xfId="0" applyFont="1" applyFill="1" applyBorder="1" applyAlignment="1">
      <alignment horizontal="center" wrapText="1"/>
    </xf>
    <xf numFmtId="0" fontId="6" fillId="10" borderId="48" xfId="0" applyFont="1" applyFill="1" applyBorder="1" applyAlignment="1">
      <alignment horizontal="center" wrapText="1"/>
    </xf>
    <xf numFmtId="169" fontId="0" fillId="9" borderId="81" xfId="0" quotePrefix="1" applyNumberFormat="1" applyFill="1" applyBorder="1" applyAlignment="1" applyProtection="1">
      <alignment horizontal="center"/>
      <protection locked="0"/>
    </xf>
    <xf numFmtId="169" fontId="0" fillId="9" borderId="82" xfId="0" quotePrefix="1" applyNumberFormat="1" applyFill="1" applyBorder="1" applyAlignment="1" applyProtection="1">
      <alignment horizontal="center"/>
      <protection locked="0"/>
    </xf>
    <xf numFmtId="49" fontId="0" fillId="7" borderId="32" xfId="0" applyNumberFormat="1" applyFill="1" applyBorder="1" applyAlignment="1" applyProtection="1">
      <alignment horizontal="left"/>
      <protection locked="0"/>
    </xf>
    <xf numFmtId="49" fontId="0" fillId="7" borderId="29" xfId="0" applyNumberFormat="1" applyFill="1" applyBorder="1" applyAlignment="1" applyProtection="1">
      <alignment horizontal="left"/>
      <protection locked="0"/>
    </xf>
    <xf numFmtId="49" fontId="0" fillId="8" borderId="106" xfId="0" applyNumberFormat="1" applyFill="1" applyBorder="1" applyAlignment="1" applyProtection="1">
      <alignment horizontal="center"/>
      <protection locked="0"/>
    </xf>
    <xf numFmtId="49" fontId="0" fillId="8" borderId="107" xfId="0" applyNumberFormat="1" applyFill="1" applyBorder="1" applyAlignment="1" applyProtection="1">
      <alignment horizontal="center"/>
      <protection locked="0"/>
    </xf>
    <xf numFmtId="49" fontId="0" fillId="9" borderId="96" xfId="0" quotePrefix="1" applyNumberFormat="1" applyFill="1" applyBorder="1" applyAlignment="1" applyProtection="1">
      <alignment horizontal="center"/>
      <protection locked="0"/>
    </xf>
    <xf numFmtId="49" fontId="0" fillId="9" borderId="59" xfId="0" quotePrefix="1" applyNumberFormat="1" applyFill="1" applyBorder="1" applyAlignment="1" applyProtection="1">
      <alignment horizontal="center"/>
      <protection locked="0"/>
    </xf>
    <xf numFmtId="49" fontId="0" fillId="9" borderId="98" xfId="0" quotePrefix="1" applyNumberFormat="1" applyFill="1" applyBorder="1" applyAlignment="1" applyProtection="1">
      <alignment horizontal="center"/>
      <protection locked="0"/>
    </xf>
    <xf numFmtId="49" fontId="0" fillId="9" borderId="99" xfId="0" quotePrefix="1" applyNumberFormat="1" applyFill="1" applyBorder="1" applyAlignment="1" applyProtection="1">
      <alignment horizontal="center"/>
      <protection locked="0"/>
    </xf>
    <xf numFmtId="49" fontId="0" fillId="8" borderId="92" xfId="0" quotePrefix="1" applyNumberFormat="1" applyFill="1" applyBorder="1" applyAlignment="1" applyProtection="1">
      <alignment horizontal="center"/>
      <protection locked="0"/>
    </xf>
    <xf numFmtId="49" fontId="0" fillId="8" borderId="93" xfId="0" quotePrefix="1" applyNumberFormat="1" applyFill="1" applyBorder="1" applyAlignment="1" applyProtection="1">
      <alignment horizontal="center"/>
      <protection locked="0"/>
    </xf>
    <xf numFmtId="49" fontId="0" fillId="9" borderId="135" xfId="1" applyNumberFormat="1" applyFont="1" applyFill="1" applyBorder="1" applyAlignment="1" applyProtection="1">
      <alignment horizontal="center"/>
      <protection locked="0"/>
    </xf>
    <xf numFmtId="49" fontId="0" fillId="9" borderId="136" xfId="1" applyNumberFormat="1" applyFont="1" applyFill="1" applyBorder="1" applyAlignment="1" applyProtection="1">
      <alignment horizontal="center"/>
      <protection locked="0"/>
    </xf>
    <xf numFmtId="49" fontId="0" fillId="9" borderId="10" xfId="1" applyNumberFormat="1" applyFont="1" applyFill="1" applyBorder="1" applyAlignment="1" applyProtection="1">
      <alignment horizontal="center"/>
      <protection locked="0"/>
    </xf>
    <xf numFmtId="49" fontId="0" fillId="9" borderId="12" xfId="1" applyNumberFormat="1" applyFont="1" applyFill="1" applyBorder="1" applyAlignment="1" applyProtection="1">
      <alignment horizontal="center"/>
      <protection locked="0"/>
    </xf>
    <xf numFmtId="49" fontId="0" fillId="9" borderId="10" xfId="0" applyNumberFormat="1" applyFill="1" applyBorder="1" applyAlignment="1" applyProtection="1">
      <alignment horizontal="center"/>
      <protection locked="0"/>
    </xf>
    <xf numFmtId="49" fontId="0" fillId="9" borderId="12" xfId="0" applyNumberFormat="1" applyFill="1" applyBorder="1" applyAlignment="1" applyProtection="1">
      <alignment horizontal="center"/>
      <protection locked="0"/>
    </xf>
    <xf numFmtId="49" fontId="0" fillId="8" borderId="96" xfId="0" quotePrefix="1" applyNumberFormat="1" applyFill="1" applyBorder="1" applyAlignment="1" applyProtection="1">
      <alignment horizontal="center"/>
      <protection locked="0"/>
    </xf>
    <xf numFmtId="49" fontId="0" fillId="8" borderId="59" xfId="0" quotePrefix="1" applyNumberFormat="1" applyFill="1" applyBorder="1" applyAlignment="1" applyProtection="1">
      <alignment horizontal="center"/>
      <protection locked="0"/>
    </xf>
    <xf numFmtId="49" fontId="7" fillId="10" borderId="118" xfId="0" applyNumberFormat="1" applyFont="1" applyFill="1" applyBorder="1" applyAlignment="1">
      <alignment horizontal="center"/>
    </xf>
    <xf numFmtId="49" fontId="7" fillId="10" borderId="75" xfId="0" applyNumberFormat="1" applyFont="1" applyFill="1" applyBorder="1" applyAlignment="1">
      <alignment horizontal="center"/>
    </xf>
    <xf numFmtId="49" fontId="7" fillId="10" borderId="76" xfId="0" applyNumberFormat="1" applyFont="1" applyFill="1" applyBorder="1" applyAlignment="1">
      <alignment horizontal="center"/>
    </xf>
    <xf numFmtId="49" fontId="0" fillId="8" borderId="10" xfId="0" applyNumberFormat="1" applyFill="1" applyBorder="1" applyAlignment="1" applyProtection="1">
      <alignment horizontal="center"/>
      <protection locked="0"/>
    </xf>
    <xf numFmtId="49" fontId="0" fillId="8" borderId="12" xfId="0" applyNumberFormat="1" applyFill="1" applyBorder="1" applyAlignment="1" applyProtection="1">
      <alignment horizontal="center"/>
      <protection locked="0"/>
    </xf>
    <xf numFmtId="0" fontId="5" fillId="9" borderId="79" xfId="0" applyFont="1" applyFill="1" applyBorder="1" applyAlignment="1">
      <alignment horizontal="center" textRotation="255"/>
    </xf>
    <xf numFmtId="0" fontId="5" fillId="9" borderId="80" xfId="0" applyFont="1" applyFill="1" applyBorder="1" applyAlignment="1">
      <alignment horizontal="center" textRotation="255"/>
    </xf>
    <xf numFmtId="0" fontId="5" fillId="9" borderId="85" xfId="0" applyFont="1" applyFill="1" applyBorder="1" applyAlignment="1">
      <alignment horizontal="center" textRotation="255"/>
    </xf>
    <xf numFmtId="0" fontId="5" fillId="9" borderId="48" xfId="0" applyFont="1" applyFill="1" applyBorder="1" applyAlignment="1">
      <alignment horizontal="center" textRotation="255"/>
    </xf>
    <xf numFmtId="0" fontId="5" fillId="9" borderId="86" xfId="0" applyFont="1" applyFill="1" applyBorder="1" applyAlignment="1">
      <alignment horizontal="center" textRotation="255"/>
    </xf>
    <xf numFmtId="0" fontId="5" fillId="9" borderId="87" xfId="0" applyFont="1" applyFill="1" applyBorder="1" applyAlignment="1">
      <alignment horizontal="center" textRotation="255"/>
    </xf>
    <xf numFmtId="0" fontId="5" fillId="8" borderId="102" xfId="0" applyFont="1" applyFill="1" applyBorder="1" applyAlignment="1">
      <alignment horizontal="center" textRotation="255"/>
    </xf>
    <xf numFmtId="0" fontId="5" fillId="8" borderId="80" xfId="0" applyFont="1" applyFill="1" applyBorder="1" applyAlignment="1">
      <alignment horizontal="center" textRotation="255"/>
    </xf>
    <xf numFmtId="0" fontId="5" fillId="8" borderId="103" xfId="0" applyFont="1" applyFill="1" applyBorder="1" applyAlignment="1">
      <alignment horizontal="center" textRotation="255"/>
    </xf>
    <xf numFmtId="0" fontId="5" fillId="8" borderId="48" xfId="0" applyFont="1" applyFill="1" applyBorder="1" applyAlignment="1">
      <alignment horizontal="center" textRotation="255"/>
    </xf>
    <xf numFmtId="0" fontId="5" fillId="8" borderId="104" xfId="0" applyFont="1" applyFill="1" applyBorder="1" applyAlignment="1">
      <alignment horizontal="center" textRotation="255"/>
    </xf>
    <xf numFmtId="0" fontId="5" fillId="8" borderId="105" xfId="0" applyFont="1" applyFill="1" applyBorder="1" applyAlignment="1">
      <alignment horizontal="center" textRotation="255"/>
    </xf>
    <xf numFmtId="165" fontId="0" fillId="9" borderId="5" xfId="0" quotePrefix="1" applyNumberFormat="1" applyFill="1" applyBorder="1" applyAlignment="1">
      <alignment horizontal="left"/>
    </xf>
    <xf numFmtId="165" fontId="0" fillId="8" borderId="5" xfId="0" quotePrefix="1" applyNumberFormat="1" applyFill="1" applyBorder="1" applyAlignment="1">
      <alignment horizontal="left"/>
    </xf>
    <xf numFmtId="169" fontId="0" fillId="8" borderId="10" xfId="0" quotePrefix="1" applyNumberFormat="1" applyFill="1" applyBorder="1" applyAlignment="1" applyProtection="1">
      <alignment horizontal="center"/>
      <protection locked="0"/>
    </xf>
    <xf numFmtId="169" fontId="0" fillId="8" borderId="12" xfId="0" quotePrefix="1" applyNumberFormat="1" applyFill="1" applyBorder="1" applyAlignment="1" applyProtection="1">
      <alignment horizontal="center"/>
      <protection locked="0"/>
    </xf>
    <xf numFmtId="169" fontId="0" fillId="8" borderId="106" xfId="0" quotePrefix="1" applyNumberFormat="1" applyFill="1" applyBorder="1" applyAlignment="1" applyProtection="1">
      <alignment horizontal="center"/>
      <protection locked="0"/>
    </xf>
    <xf numFmtId="169" fontId="0" fillId="8" borderId="107" xfId="0" quotePrefix="1" applyNumberFormat="1" applyFill="1" applyBorder="1" applyAlignment="1" applyProtection="1">
      <alignment horizontal="center"/>
      <protection locked="0"/>
    </xf>
    <xf numFmtId="49" fontId="0" fillId="9" borderId="81" xfId="0" applyNumberFormat="1" applyFill="1" applyBorder="1" applyAlignment="1" applyProtection="1">
      <alignment horizontal="left"/>
      <protection locked="0"/>
    </xf>
    <xf numFmtId="49" fontId="0" fillId="9" borderId="83" xfId="0" applyNumberFormat="1" applyFill="1" applyBorder="1" applyAlignment="1" applyProtection="1">
      <alignment horizontal="left"/>
      <protection locked="0"/>
    </xf>
    <xf numFmtId="49" fontId="0" fillId="9" borderId="82" xfId="0" applyNumberFormat="1" applyFill="1" applyBorder="1" applyAlignment="1" applyProtection="1">
      <alignment horizontal="left"/>
      <protection locked="0"/>
    </xf>
    <xf numFmtId="49" fontId="0" fillId="9" borderId="10" xfId="0" applyNumberFormat="1" applyFill="1" applyBorder="1" applyAlignment="1" applyProtection="1">
      <alignment horizontal="left"/>
      <protection locked="0"/>
    </xf>
    <xf numFmtId="49" fontId="0" fillId="9" borderId="11" xfId="0" applyNumberFormat="1" applyFill="1" applyBorder="1" applyAlignment="1" applyProtection="1">
      <alignment horizontal="left"/>
      <protection locked="0"/>
    </xf>
    <xf numFmtId="49" fontId="0" fillId="9" borderId="12" xfId="0" applyNumberFormat="1" applyFill="1" applyBorder="1" applyAlignment="1" applyProtection="1">
      <alignment horizontal="left"/>
      <protection locked="0"/>
    </xf>
    <xf numFmtId="49" fontId="0" fillId="9" borderId="88" xfId="0" applyNumberFormat="1" applyFill="1" applyBorder="1" applyAlignment="1" applyProtection="1">
      <alignment horizontal="left"/>
      <protection locked="0"/>
    </xf>
    <xf numFmtId="49" fontId="0" fillId="9" borderId="90" xfId="0" applyNumberFormat="1" applyFill="1" applyBorder="1" applyAlignment="1" applyProtection="1">
      <alignment horizontal="left"/>
      <protection locked="0"/>
    </xf>
    <xf numFmtId="49" fontId="0" fillId="9" borderId="89" xfId="0" applyNumberFormat="1" applyFill="1" applyBorder="1" applyAlignment="1" applyProtection="1">
      <alignment horizontal="left"/>
      <protection locked="0"/>
    </xf>
    <xf numFmtId="49" fontId="0" fillId="8" borderId="81" xfId="0" applyNumberFormat="1" applyFill="1" applyBorder="1" applyAlignment="1" applyProtection="1">
      <alignment horizontal="left"/>
      <protection locked="0"/>
    </xf>
    <xf numFmtId="49" fontId="0" fillId="8" borderId="83" xfId="0" applyNumberFormat="1" applyFill="1" applyBorder="1" applyAlignment="1" applyProtection="1">
      <alignment horizontal="left"/>
      <protection locked="0"/>
    </xf>
    <xf numFmtId="49" fontId="0" fillId="8" borderId="82" xfId="0" applyNumberFormat="1" applyFill="1" applyBorder="1" applyAlignment="1" applyProtection="1">
      <alignment horizontal="left"/>
      <protection locked="0"/>
    </xf>
    <xf numFmtId="49" fontId="0" fillId="8" borderId="10" xfId="0" applyNumberFormat="1" applyFill="1" applyBorder="1" applyAlignment="1" applyProtection="1">
      <alignment horizontal="left"/>
      <protection locked="0"/>
    </xf>
    <xf numFmtId="49" fontId="0" fillId="8" borderId="11" xfId="0" applyNumberFormat="1" applyFill="1" applyBorder="1" applyAlignment="1" applyProtection="1">
      <alignment horizontal="left"/>
      <protection locked="0"/>
    </xf>
    <xf numFmtId="49" fontId="0" fillId="8" borderId="12" xfId="0" applyNumberFormat="1" applyFill="1" applyBorder="1" applyAlignment="1" applyProtection="1">
      <alignment horizontal="left"/>
      <protection locked="0"/>
    </xf>
    <xf numFmtId="49" fontId="0" fillId="8" borderId="106" xfId="0" applyNumberFormat="1" applyFill="1" applyBorder="1" applyAlignment="1" applyProtection="1">
      <alignment horizontal="left"/>
      <protection locked="0"/>
    </xf>
    <xf numFmtId="49" fontId="0" fillId="8" borderId="108" xfId="0" applyNumberFormat="1" applyFill="1" applyBorder="1" applyAlignment="1" applyProtection="1">
      <alignment horizontal="left"/>
      <protection locked="0"/>
    </xf>
    <xf numFmtId="49" fontId="0" fillId="8" borderId="107" xfId="0" applyNumberFormat="1" applyFill="1" applyBorder="1" applyAlignment="1" applyProtection="1">
      <alignment horizontal="left"/>
      <protection locked="0"/>
    </xf>
    <xf numFmtId="169" fontId="0" fillId="9" borderId="10" xfId="0" quotePrefix="1" applyNumberFormat="1" applyFill="1" applyBorder="1" applyAlignment="1" applyProtection="1">
      <alignment horizontal="center"/>
      <protection locked="0"/>
    </xf>
    <xf numFmtId="169" fontId="0" fillId="9" borderId="12" xfId="0" quotePrefix="1" applyNumberFormat="1" applyFill="1" applyBorder="1" applyAlignment="1" applyProtection="1">
      <alignment horizontal="center"/>
      <protection locked="0"/>
    </xf>
    <xf numFmtId="43" fontId="0" fillId="7" borderId="140" xfId="1" applyFont="1" applyFill="1" applyBorder="1" applyAlignment="1">
      <alignment horizontal="center"/>
    </xf>
    <xf numFmtId="43" fontId="0" fillId="7" borderId="15" xfId="1" applyFont="1" applyFill="1" applyBorder="1" applyAlignment="1">
      <alignment horizontal="center"/>
    </xf>
    <xf numFmtId="43" fontId="0" fillId="7" borderId="141" xfId="1" applyFont="1" applyFill="1" applyBorder="1" applyAlignment="1">
      <alignment horizontal="center"/>
    </xf>
    <xf numFmtId="49" fontId="0" fillId="8" borderId="98" xfId="0" quotePrefix="1" applyNumberFormat="1" applyFill="1" applyBorder="1" applyAlignment="1" applyProtection="1">
      <alignment horizontal="center"/>
      <protection locked="0"/>
    </xf>
    <xf numFmtId="49" fontId="0" fillId="8" borderId="99" xfId="0" quotePrefix="1" applyNumberFormat="1" applyFill="1" applyBorder="1" applyAlignment="1" applyProtection="1">
      <alignment horizontal="center"/>
      <protection locked="0"/>
    </xf>
    <xf numFmtId="49" fontId="0" fillId="7" borderId="52" xfId="0" applyNumberFormat="1" applyFill="1" applyBorder="1" applyAlignment="1" applyProtection="1">
      <alignment horizontal="left" vertical="center"/>
      <protection locked="0"/>
    </xf>
    <xf numFmtId="49" fontId="0" fillId="7" borderId="53" xfId="0" applyNumberFormat="1" applyFill="1" applyBorder="1" applyAlignment="1" applyProtection="1">
      <alignment horizontal="left" vertical="center"/>
      <protection locked="0"/>
    </xf>
    <xf numFmtId="0" fontId="6" fillId="10" borderId="120" xfId="0" applyFont="1" applyFill="1" applyBorder="1" applyAlignment="1">
      <alignment horizontal="center" wrapText="1"/>
    </xf>
    <xf numFmtId="0" fontId="6" fillId="10" borderId="121" xfId="0" applyFont="1" applyFill="1" applyBorder="1" applyAlignment="1">
      <alignment horizontal="center" wrapText="1"/>
    </xf>
    <xf numFmtId="49" fontId="0" fillId="9" borderId="92" xfId="0" quotePrefix="1" applyNumberFormat="1" applyFill="1" applyBorder="1" applyAlignment="1" applyProtection="1">
      <alignment horizontal="center"/>
      <protection locked="0"/>
    </xf>
    <xf numFmtId="49" fontId="0" fillId="9" borderId="93" xfId="0" quotePrefix="1" applyNumberFormat="1" applyFill="1" applyBorder="1" applyAlignment="1" applyProtection="1">
      <alignment horizontal="center"/>
      <protection locked="0"/>
    </xf>
    <xf numFmtId="0" fontId="18" fillId="0" borderId="57" xfId="0" applyFont="1" applyBorder="1" applyAlignment="1">
      <alignment horizontal="left" vertical="center" wrapText="1"/>
    </xf>
    <xf numFmtId="0" fontId="18" fillId="0" borderId="58" xfId="0" applyFont="1" applyBorder="1" applyAlignment="1">
      <alignment horizontal="left" vertical="center" wrapText="1"/>
    </xf>
    <xf numFmtId="0" fontId="18" fillId="0" borderId="59" xfId="0" applyFont="1" applyBorder="1" applyAlignment="1">
      <alignment horizontal="left" vertical="center" wrapText="1"/>
    </xf>
    <xf numFmtId="49" fontId="0" fillId="9" borderId="106" xfId="0" applyNumberFormat="1" applyFill="1" applyBorder="1" applyAlignment="1" applyProtection="1">
      <alignment horizontal="center"/>
      <protection locked="0"/>
    </xf>
    <xf numFmtId="49" fontId="0" fillId="9" borderId="107" xfId="0" applyNumberFormat="1" applyFill="1" applyBorder="1" applyAlignment="1" applyProtection="1">
      <alignment horizontal="center"/>
      <protection locked="0"/>
    </xf>
    <xf numFmtId="49" fontId="0" fillId="8" borderId="135" xfId="0" applyNumberFormat="1" applyFill="1" applyBorder="1" applyAlignment="1" applyProtection="1">
      <alignment horizontal="center"/>
      <protection locked="0"/>
    </xf>
    <xf numFmtId="49" fontId="0" fillId="8" borderId="136" xfId="0" applyNumberFormat="1" applyFill="1" applyBorder="1" applyAlignment="1" applyProtection="1">
      <alignment horizontal="center"/>
      <protection locked="0"/>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1" fillId="0" borderId="113" xfId="0" applyFont="1" applyBorder="1" applyAlignment="1">
      <alignment horizontal="left" vertical="center"/>
    </xf>
    <xf numFmtId="164" fontId="1" fillId="2" borderId="30" xfId="0" applyNumberFormat="1" applyFont="1" applyFill="1" applyBorder="1" applyAlignment="1">
      <alignment horizontal="center"/>
    </xf>
    <xf numFmtId="164" fontId="1" fillId="2" borderId="78" xfId="0" applyNumberFormat="1" applyFont="1" applyFill="1" applyBorder="1" applyAlignment="1">
      <alignment horizontal="center"/>
    </xf>
    <xf numFmtId="0" fontId="6" fillId="10" borderId="0" xfId="0" applyFont="1" applyFill="1" applyAlignment="1">
      <alignment horizontal="center" wrapText="1"/>
    </xf>
    <xf numFmtId="0" fontId="7" fillId="10" borderId="118" xfId="0" applyFont="1" applyFill="1" applyBorder="1" applyAlignment="1">
      <alignment horizontal="center"/>
    </xf>
    <xf numFmtId="0" fontId="7" fillId="10" borderId="75" xfId="0" applyFont="1" applyFill="1" applyBorder="1" applyAlignment="1">
      <alignment horizontal="center"/>
    </xf>
    <xf numFmtId="0" fontId="7" fillId="10" borderId="76" xfId="0" applyFont="1" applyFill="1" applyBorder="1" applyAlignment="1">
      <alignment horizontal="center"/>
    </xf>
    <xf numFmtId="43" fontId="6" fillId="5" borderId="125" xfId="1" applyFont="1" applyFill="1" applyBorder="1" applyAlignment="1">
      <alignment horizontal="center" wrapText="1"/>
    </xf>
    <xf numFmtId="43" fontId="6" fillId="5" borderId="119" xfId="1" applyFont="1" applyFill="1" applyBorder="1" applyAlignment="1">
      <alignment horizontal="center" wrapText="1"/>
    </xf>
    <xf numFmtId="0" fontId="0" fillId="7" borderId="27" xfId="0" applyFill="1" applyBorder="1" applyAlignment="1" applyProtection="1">
      <alignment horizontal="left" vertical="center" wrapText="1"/>
      <protection locked="0"/>
    </xf>
    <xf numFmtId="0" fontId="0" fillId="7" borderId="0" xfId="0" applyFill="1" applyAlignment="1" applyProtection="1">
      <alignment horizontal="left" vertical="center" wrapText="1"/>
      <protection locked="0"/>
    </xf>
    <xf numFmtId="0" fontId="0" fillId="7" borderId="66" xfId="0" applyFill="1" applyBorder="1" applyAlignment="1" applyProtection="1">
      <alignment horizontal="left" vertical="center" wrapText="1"/>
      <protection locked="0"/>
    </xf>
    <xf numFmtId="0" fontId="0" fillId="7" borderId="12" xfId="0" applyFill="1" applyBorder="1" applyAlignment="1" applyProtection="1">
      <alignment horizontal="left" vertical="center" wrapText="1"/>
      <protection locked="0"/>
    </xf>
    <xf numFmtId="0" fontId="0" fillId="0" borderId="13" xfId="0" applyBorder="1" applyAlignment="1" applyProtection="1">
      <alignment horizontal="left"/>
      <protection locked="0"/>
    </xf>
    <xf numFmtId="0" fontId="0" fillId="0" borderId="19" xfId="0" applyBorder="1" applyAlignment="1" applyProtection="1">
      <alignment horizontal="left"/>
      <protection locked="0"/>
    </xf>
    <xf numFmtId="0" fontId="0" fillId="0" borderId="26" xfId="0" applyBorder="1" applyAlignment="1" applyProtection="1">
      <alignment horizontal="left"/>
      <protection locked="0"/>
    </xf>
    <xf numFmtId="0" fontId="0" fillId="0" borderId="37" xfId="0" applyBorder="1" applyAlignment="1" applyProtection="1">
      <alignment horizontal="left"/>
      <protection locked="0"/>
    </xf>
    <xf numFmtId="168" fontId="0" fillId="0" borderId="2" xfId="0" applyNumberFormat="1" applyBorder="1" applyAlignment="1" applyProtection="1">
      <alignment horizontal="left"/>
      <protection locked="0"/>
    </xf>
    <xf numFmtId="168" fontId="0" fillId="0" borderId="38" xfId="0" applyNumberFormat="1" applyBorder="1" applyAlignment="1" applyProtection="1">
      <alignment horizontal="left"/>
      <protection locked="0"/>
    </xf>
    <xf numFmtId="49" fontId="19" fillId="0" borderId="10" xfId="0" applyNumberFormat="1" applyFont="1" applyBorder="1" applyAlignment="1">
      <alignment horizontal="center"/>
    </xf>
    <xf numFmtId="49" fontId="19" fillId="0" borderId="11" xfId="0" applyNumberFormat="1" applyFont="1" applyBorder="1" applyAlignment="1">
      <alignment horizontal="center"/>
    </xf>
    <xf numFmtId="49" fontId="19" fillId="0" borderId="12" xfId="0" applyNumberFormat="1" applyFont="1" applyBorder="1" applyAlignment="1">
      <alignment horizontal="center"/>
    </xf>
    <xf numFmtId="164" fontId="19" fillId="0" borderId="10" xfId="0" applyNumberFormat="1" applyFont="1" applyBorder="1" applyAlignment="1">
      <alignment horizontal="center" wrapText="1"/>
    </xf>
    <xf numFmtId="164" fontId="19" fillId="0" borderId="12" xfId="0" applyNumberFormat="1" applyFont="1" applyBorder="1" applyAlignment="1">
      <alignment horizontal="center" wrapText="1"/>
    </xf>
    <xf numFmtId="0" fontId="1" fillId="2" borderId="127" xfId="0" applyFont="1" applyFill="1" applyBorder="1" applyAlignment="1">
      <alignment horizontal="center"/>
    </xf>
    <xf numFmtId="0" fontId="1" fillId="2" borderId="128" xfId="0" applyFont="1" applyFill="1" applyBorder="1" applyAlignment="1">
      <alignment horizontal="center"/>
    </xf>
    <xf numFmtId="0" fontId="1" fillId="2" borderId="129" xfId="0" applyFont="1" applyFill="1" applyBorder="1" applyAlignment="1">
      <alignment horizontal="center"/>
    </xf>
    <xf numFmtId="0" fontId="1" fillId="2" borderId="130" xfId="0" applyFont="1" applyFill="1" applyBorder="1" applyAlignment="1">
      <alignment horizontal="center"/>
    </xf>
    <xf numFmtId="0" fontId="6" fillId="2" borderId="129" xfId="0" applyFont="1" applyFill="1" applyBorder="1" applyAlignment="1">
      <alignment horizontal="center" vertical="center" wrapText="1"/>
    </xf>
    <xf numFmtId="0" fontId="6" fillId="2" borderId="117" xfId="0" applyFont="1" applyFill="1" applyBorder="1" applyAlignment="1">
      <alignment horizontal="center" vertical="center" wrapText="1"/>
    </xf>
    <xf numFmtId="164" fontId="0" fillId="2" borderId="132" xfId="0" applyNumberFormat="1" applyFill="1" applyBorder="1" applyAlignment="1" applyProtection="1">
      <alignment horizontal="center"/>
      <protection locked="0"/>
    </xf>
    <xf numFmtId="164" fontId="0" fillId="2" borderId="133" xfId="0" applyNumberFormat="1" applyFill="1" applyBorder="1" applyAlignment="1" applyProtection="1">
      <alignment horizontal="center"/>
      <protection locked="0"/>
    </xf>
    <xf numFmtId="164" fontId="0" fillId="2" borderId="134" xfId="0" applyNumberFormat="1" applyFill="1" applyBorder="1" applyAlignment="1" applyProtection="1">
      <alignment horizontal="center"/>
      <protection locked="0"/>
    </xf>
    <xf numFmtId="43" fontId="0" fillId="7" borderId="10" xfId="1" applyFont="1" applyFill="1" applyBorder="1" applyAlignment="1">
      <alignment horizontal="center"/>
    </xf>
    <xf numFmtId="43" fontId="0" fillId="7" borderId="11" xfId="1" applyFont="1" applyFill="1" applyBorder="1" applyAlignment="1">
      <alignment horizontal="center"/>
    </xf>
    <xf numFmtId="43" fontId="0" fillId="7" borderId="12" xfId="1" applyFont="1" applyFill="1" applyBorder="1" applyAlignment="1">
      <alignment horizontal="center"/>
    </xf>
    <xf numFmtId="43" fontId="0" fillId="7" borderId="114" xfId="1" applyFont="1" applyFill="1" applyBorder="1" applyAlignment="1">
      <alignment horizontal="center"/>
    </xf>
    <xf numFmtId="43" fontId="0" fillId="7" borderId="131" xfId="1" applyFont="1" applyFill="1" applyBorder="1" applyAlignment="1">
      <alignment horizontal="center"/>
    </xf>
    <xf numFmtId="43" fontId="0" fillId="7" borderId="115" xfId="1" applyFont="1" applyFill="1" applyBorder="1" applyAlignment="1">
      <alignment horizontal="center"/>
    </xf>
    <xf numFmtId="49" fontId="19" fillId="0" borderId="25" xfId="0" applyNumberFormat="1" applyFont="1" applyBorder="1" applyAlignment="1">
      <alignment horizontal="center"/>
    </xf>
    <xf numFmtId="49" fontId="19" fillId="0" borderId="40" xfId="0" applyNumberFormat="1" applyFont="1" applyBorder="1" applyAlignment="1">
      <alignment horizontal="center"/>
    </xf>
    <xf numFmtId="0" fontId="10" fillId="0" borderId="0" xfId="0" applyFont="1" applyAlignment="1">
      <alignment horizontal="center"/>
    </xf>
  </cellXfs>
  <cellStyles count="6">
    <cellStyle name="Comma" xfId="1" builtinId="3"/>
    <cellStyle name="Currency" xfId="4" builtinId="4"/>
    <cellStyle name="Hyperlink 2" xfId="3" xr:uid="{00000000-0005-0000-0000-000002000000}"/>
    <cellStyle name="Normal" xfId="0" builtinId="0"/>
    <cellStyle name="Normal 2" xfId="2" xr:uid="{00000000-0005-0000-0000-000004000000}"/>
    <cellStyle name="Percent" xfId="5" builtinId="5"/>
  </cellStyles>
  <dxfs count="10">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dxf>
    <dxf>
      <font>
        <b/>
        <i val="0"/>
        <color rgb="FF00B05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colors>
    <mruColors>
      <color rgb="FFFFFF66"/>
      <color rgb="FF9B7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A69"/>
  <sheetViews>
    <sheetView tabSelected="1" zoomScale="90" zoomScaleNormal="90" workbookViewId="0">
      <selection activeCell="B34" sqref="B34"/>
    </sheetView>
  </sheetViews>
  <sheetFormatPr defaultColWidth="9.1796875" defaultRowHeight="14.5" x14ac:dyDescent="0.35"/>
  <cols>
    <col min="1" max="1" width="1.6328125" style="14" customWidth="1"/>
    <col min="2" max="2" width="19.1796875" style="14" customWidth="1"/>
    <col min="3" max="3" width="11.54296875" style="7" customWidth="1"/>
    <col min="4" max="4" width="2.81640625" style="7" customWidth="1"/>
    <col min="5" max="5" width="18.54296875" style="12" customWidth="1"/>
    <col min="6" max="7" width="1.453125" style="12" customWidth="1"/>
    <col min="8" max="8" width="16" style="12" customWidth="1"/>
    <col min="9" max="9" width="16.6328125" style="12" customWidth="1"/>
    <col min="10" max="10" width="21.54296875" style="12" customWidth="1"/>
    <col min="11" max="11" width="1.453125" style="12" customWidth="1"/>
    <col min="12" max="12" width="1.26953125" style="12" customWidth="1"/>
    <col min="13" max="13" width="19.6328125" style="18" bestFit="1" customWidth="1"/>
    <col min="14" max="14" width="0.81640625" style="18" customWidth="1"/>
    <col min="15" max="15" width="19.6328125" style="18" hidden="1" customWidth="1"/>
    <col min="16" max="16" width="17.1796875" style="13" customWidth="1"/>
    <col min="17" max="17" width="1.6328125" style="13" customWidth="1"/>
    <col min="18" max="18" width="16.54296875" style="13" customWidth="1"/>
    <col min="19" max="19" width="2" style="13" customWidth="1"/>
    <col min="20" max="20" width="13.6328125" style="12" customWidth="1"/>
    <col min="21" max="21" width="11.54296875" style="12" customWidth="1"/>
    <col min="22" max="22" width="13.6328125" style="7" customWidth="1"/>
    <col min="23" max="23" width="11.453125" style="10" bestFit="1" customWidth="1"/>
    <col min="24" max="24" width="14.26953125" style="7" customWidth="1"/>
    <col min="25" max="16384" width="9.1796875" style="7"/>
  </cols>
  <sheetData>
    <row r="1" spans="1:23" s="46" customFormat="1" ht="23.5" x14ac:dyDescent="0.55000000000000004">
      <c r="A1" s="45"/>
      <c r="B1" s="45" t="s">
        <v>227</v>
      </c>
      <c r="E1" s="47"/>
      <c r="F1" s="47"/>
      <c r="G1" s="47"/>
      <c r="H1" s="48"/>
      <c r="I1" s="49" t="s">
        <v>228</v>
      </c>
      <c r="J1" s="47"/>
      <c r="K1" s="47"/>
      <c r="L1" s="47"/>
      <c r="M1" s="48"/>
      <c r="N1" s="48"/>
      <c r="O1" s="48"/>
      <c r="P1" s="49"/>
      <c r="Q1" s="49"/>
      <c r="R1" s="49"/>
      <c r="S1" s="49"/>
      <c r="T1" s="47"/>
      <c r="U1" s="47"/>
      <c r="W1" s="50"/>
    </row>
    <row r="2" spans="1:23" ht="10.5" customHeight="1" x14ac:dyDescent="0.35"/>
    <row r="3" spans="1:23" ht="10.5" customHeight="1" x14ac:dyDescent="0.35">
      <c r="B3" s="32"/>
      <c r="C3" s="33"/>
      <c r="D3" s="33"/>
      <c r="E3" s="34"/>
      <c r="F3" s="34"/>
      <c r="G3" s="34"/>
      <c r="H3" s="34"/>
      <c r="I3" s="34"/>
      <c r="J3" s="34"/>
      <c r="K3" s="34"/>
      <c r="L3" s="34"/>
      <c r="M3" s="35"/>
      <c r="N3" s="35"/>
      <c r="O3" s="35"/>
      <c r="P3" s="39"/>
      <c r="Q3" s="39"/>
      <c r="R3" s="39"/>
    </row>
    <row r="4" spans="1:23" ht="30.75" customHeight="1" x14ac:dyDescent="0.35">
      <c r="A4" s="30"/>
      <c r="B4" s="96" t="s">
        <v>229</v>
      </c>
      <c r="C4" s="174"/>
      <c r="D4" s="174"/>
      <c r="E4" s="174"/>
      <c r="F4" s="320" t="s">
        <v>230</v>
      </c>
      <c r="G4" s="321"/>
      <c r="H4" s="322"/>
      <c r="I4" s="206"/>
      <c r="J4" s="207"/>
      <c r="K4" s="207"/>
      <c r="L4" s="208"/>
      <c r="M4" s="225" t="s">
        <v>231</v>
      </c>
      <c r="N4" s="226"/>
      <c r="O4" s="89"/>
      <c r="P4" s="209" t="s">
        <v>1890</v>
      </c>
      <c r="Q4" s="210"/>
      <c r="R4" s="211"/>
      <c r="S4" s="41"/>
    </row>
    <row r="5" spans="1:23" ht="30.75" customHeight="1" x14ac:dyDescent="0.35">
      <c r="A5" s="30"/>
      <c r="B5" s="97" t="s">
        <v>251</v>
      </c>
      <c r="C5" s="51"/>
      <c r="D5" s="51"/>
      <c r="E5" s="331"/>
      <c r="F5" s="332"/>
      <c r="G5" s="332"/>
      <c r="H5" s="332"/>
      <c r="I5" s="332"/>
      <c r="J5" s="332"/>
      <c r="K5" s="332"/>
      <c r="L5" s="333"/>
      <c r="M5" s="225" t="s">
        <v>232</v>
      </c>
      <c r="N5" s="226"/>
      <c r="O5" s="89"/>
      <c r="P5" s="212"/>
      <c r="Q5" s="213"/>
      <c r="R5" s="214"/>
      <c r="S5" s="41"/>
    </row>
    <row r="6" spans="1:23" ht="30.75" customHeight="1" x14ac:dyDescent="0.35">
      <c r="A6" s="30"/>
      <c r="B6" s="96" t="s">
        <v>253</v>
      </c>
      <c r="C6" s="174"/>
      <c r="D6" s="174"/>
      <c r="E6" s="174"/>
      <c r="F6" s="174"/>
      <c r="G6" s="334"/>
      <c r="H6" s="98" t="s">
        <v>233</v>
      </c>
      <c r="I6" s="114"/>
      <c r="J6" s="99" t="s">
        <v>252</v>
      </c>
      <c r="K6" s="307"/>
      <c r="L6" s="307"/>
      <c r="M6" s="307"/>
      <c r="N6" s="307"/>
      <c r="O6" s="307"/>
      <c r="P6" s="307"/>
      <c r="Q6" s="307"/>
      <c r="R6" s="308"/>
      <c r="S6" s="41"/>
    </row>
    <row r="7" spans="1:23" x14ac:dyDescent="0.35">
      <c r="J7" s="36"/>
      <c r="K7" s="36"/>
      <c r="L7" s="36"/>
      <c r="M7" s="37"/>
      <c r="N7" s="37"/>
      <c r="O7" s="37"/>
      <c r="P7" s="29"/>
      <c r="Q7" s="75"/>
      <c r="R7" s="29"/>
    </row>
    <row r="8" spans="1:23" x14ac:dyDescent="0.35">
      <c r="B8" s="95" t="s">
        <v>234</v>
      </c>
      <c r="C8" s="33"/>
      <c r="D8" s="33"/>
      <c r="E8" s="34"/>
      <c r="F8" s="34"/>
      <c r="G8" s="34"/>
      <c r="H8" s="34"/>
      <c r="I8" s="34"/>
      <c r="J8" s="34"/>
      <c r="K8" s="34"/>
      <c r="L8" s="34"/>
      <c r="M8" s="35"/>
      <c r="N8" s="35"/>
      <c r="O8" s="35"/>
      <c r="P8" s="39"/>
      <c r="Q8" s="39"/>
      <c r="R8" s="39"/>
    </row>
    <row r="9" spans="1:23" ht="103.5" customHeight="1" x14ac:dyDescent="0.35">
      <c r="A9" s="30"/>
      <c r="B9" s="313" t="s">
        <v>272</v>
      </c>
      <c r="C9" s="314"/>
      <c r="D9" s="314"/>
      <c r="E9" s="314"/>
      <c r="F9" s="314"/>
      <c r="G9" s="314"/>
      <c r="H9" s="314"/>
      <c r="I9" s="314"/>
      <c r="J9" s="314"/>
      <c r="K9" s="314"/>
      <c r="L9" s="314"/>
      <c r="M9" s="314"/>
      <c r="N9" s="314"/>
      <c r="O9" s="314"/>
      <c r="P9" s="314"/>
      <c r="Q9" s="314"/>
      <c r="R9" s="315"/>
      <c r="S9" s="41"/>
    </row>
    <row r="10" spans="1:23" ht="7.5" customHeight="1" x14ac:dyDescent="0.35">
      <c r="B10" s="19"/>
      <c r="C10" s="20"/>
      <c r="D10" s="20"/>
      <c r="E10" s="54"/>
      <c r="F10" s="36"/>
      <c r="G10" s="36"/>
      <c r="H10" s="36"/>
      <c r="I10" s="36"/>
      <c r="J10" s="36"/>
      <c r="K10" s="36"/>
      <c r="L10" s="36"/>
      <c r="M10" s="37"/>
      <c r="N10" s="37"/>
      <c r="O10" s="37"/>
      <c r="P10" s="29"/>
      <c r="Q10" s="75"/>
      <c r="R10" s="29"/>
    </row>
    <row r="11" spans="1:23" ht="21.5" thickBot="1" x14ac:dyDescent="0.55000000000000004">
      <c r="B11" s="100" t="s">
        <v>254</v>
      </c>
      <c r="C11" s="185"/>
      <c r="D11" s="186"/>
      <c r="E11" s="187"/>
      <c r="P11" s="113" t="str">
        <f>"MS"&amp;LEFT(P5,2)&amp;RIGHT(P5,2)&amp;RIGHT(P4,2)</f>
        <v>MS4-</v>
      </c>
    </row>
    <row r="12" spans="1:23" ht="9" customHeight="1" x14ac:dyDescent="0.35">
      <c r="B12" s="12"/>
      <c r="C12" s="12"/>
      <c r="D12" s="12"/>
      <c r="E12" s="36"/>
    </row>
    <row r="13" spans="1:23" x14ac:dyDescent="0.35">
      <c r="B13" s="102" t="s">
        <v>235</v>
      </c>
      <c r="C13" s="103"/>
      <c r="D13" s="103"/>
      <c r="E13" s="104"/>
      <c r="F13" s="34"/>
      <c r="G13" s="34"/>
      <c r="H13" s="33"/>
      <c r="I13" s="33"/>
      <c r="J13" s="33"/>
      <c r="K13" s="33"/>
      <c r="L13" s="33"/>
      <c r="M13" s="33"/>
      <c r="N13" s="33"/>
      <c r="O13" s="33"/>
      <c r="P13" s="33"/>
      <c r="Q13" s="33"/>
      <c r="R13" s="39"/>
    </row>
    <row r="14" spans="1:23" ht="42" customHeight="1" x14ac:dyDescent="0.35">
      <c r="A14" s="30"/>
      <c r="B14" s="188" t="s">
        <v>274</v>
      </c>
      <c r="C14" s="189"/>
      <c r="D14" s="189"/>
      <c r="E14" s="190"/>
      <c r="F14" s="191" t="s">
        <v>236</v>
      </c>
      <c r="G14" s="191"/>
      <c r="H14" s="191"/>
      <c r="I14" s="107" t="s">
        <v>237</v>
      </c>
      <c r="J14" s="341" t="s">
        <v>238</v>
      </c>
      <c r="K14" s="342"/>
      <c r="L14" s="343"/>
      <c r="M14" s="344" t="s">
        <v>263</v>
      </c>
      <c r="N14" s="345"/>
      <c r="O14" s="108"/>
      <c r="P14" s="221" t="s">
        <v>239</v>
      </c>
      <c r="Q14" s="221"/>
      <c r="R14" s="221"/>
      <c r="S14" s="80"/>
      <c r="T14" s="31"/>
    </row>
    <row r="15" spans="1:23" x14ac:dyDescent="0.35">
      <c r="A15" s="30"/>
      <c r="B15" s="192" t="s">
        <v>1892</v>
      </c>
      <c r="C15" s="193"/>
      <c r="D15" s="193"/>
      <c r="E15" s="194"/>
      <c r="F15" s="198"/>
      <c r="G15" s="198"/>
      <c r="H15" s="199"/>
      <c r="I15" s="115"/>
      <c r="J15" s="215">
        <v>34.58</v>
      </c>
      <c r="K15" s="216"/>
      <c r="L15" s="217"/>
      <c r="M15" s="227">
        <f>I15*J15</f>
        <v>0</v>
      </c>
      <c r="N15" s="228"/>
      <c r="O15" s="112"/>
      <c r="P15" s="222">
        <f>M15</f>
        <v>0</v>
      </c>
      <c r="Q15" s="223"/>
      <c r="R15" s="224"/>
      <c r="S15" s="80"/>
      <c r="T15" s="31"/>
    </row>
    <row r="16" spans="1:23" x14ac:dyDescent="0.35">
      <c r="A16" s="30"/>
      <c r="B16" s="192"/>
      <c r="C16" s="193"/>
      <c r="D16" s="193"/>
      <c r="E16" s="194"/>
      <c r="F16" s="183"/>
      <c r="G16" s="183"/>
      <c r="H16" s="184"/>
      <c r="I16" s="116"/>
      <c r="J16" s="218">
        <v>76.05</v>
      </c>
      <c r="K16" s="219"/>
      <c r="L16" s="219"/>
      <c r="M16" s="229">
        <f t="shared" ref="M16:M33" si="0">I16*J16</f>
        <v>0</v>
      </c>
      <c r="N16" s="230"/>
      <c r="O16" s="101"/>
      <c r="P16" s="302">
        <f t="shared" ref="P16" si="1">M16</f>
        <v>0</v>
      </c>
      <c r="Q16" s="303"/>
      <c r="R16" s="304"/>
      <c r="S16" s="80"/>
      <c r="T16" s="31"/>
    </row>
    <row r="17" spans="1:20" x14ac:dyDescent="0.35">
      <c r="A17" s="30"/>
      <c r="B17" s="192"/>
      <c r="C17" s="193"/>
      <c r="D17" s="193"/>
      <c r="E17" s="194"/>
      <c r="F17" s="183"/>
      <c r="G17" s="183"/>
      <c r="H17" s="184"/>
      <c r="I17" s="116"/>
      <c r="J17" s="218"/>
      <c r="K17" s="219"/>
      <c r="L17" s="220"/>
      <c r="M17" s="231">
        <f t="shared" si="0"/>
        <v>0</v>
      </c>
      <c r="N17" s="232"/>
      <c r="O17" s="154">
        <f>M17</f>
        <v>0</v>
      </c>
      <c r="P17" s="355">
        <f t="shared" ref="P17:P33" si="2">M17</f>
        <v>0</v>
      </c>
      <c r="Q17" s="356"/>
      <c r="R17" s="357"/>
      <c r="S17" s="80"/>
      <c r="T17" s="31"/>
    </row>
    <row r="18" spans="1:20" x14ac:dyDescent="0.35">
      <c r="A18" s="30"/>
      <c r="B18" s="192"/>
      <c r="C18" s="193"/>
      <c r="D18" s="193"/>
      <c r="E18" s="194"/>
      <c r="F18" s="183"/>
      <c r="G18" s="183"/>
      <c r="H18" s="184"/>
      <c r="I18" s="116"/>
      <c r="J18" s="218"/>
      <c r="K18" s="219"/>
      <c r="L18" s="220"/>
      <c r="M18" s="231">
        <f t="shared" si="0"/>
        <v>0</v>
      </c>
      <c r="N18" s="232"/>
      <c r="O18" s="154">
        <f t="shared" ref="O18:O31" si="3">M18</f>
        <v>0</v>
      </c>
      <c r="P18" s="355">
        <f t="shared" si="2"/>
        <v>0</v>
      </c>
      <c r="Q18" s="356"/>
      <c r="R18" s="357"/>
      <c r="S18" s="80"/>
      <c r="T18" s="31"/>
    </row>
    <row r="19" spans="1:20" x14ac:dyDescent="0.35">
      <c r="A19" s="30"/>
      <c r="B19" s="192"/>
      <c r="C19" s="193"/>
      <c r="D19" s="193"/>
      <c r="E19" s="194"/>
      <c r="F19" s="183"/>
      <c r="G19" s="183"/>
      <c r="H19" s="184"/>
      <c r="I19" s="116"/>
      <c r="J19" s="218"/>
      <c r="K19" s="219"/>
      <c r="L19" s="220"/>
      <c r="M19" s="231">
        <f t="shared" si="0"/>
        <v>0</v>
      </c>
      <c r="N19" s="232"/>
      <c r="O19" s="154">
        <f t="shared" si="3"/>
        <v>0</v>
      </c>
      <c r="P19" s="355">
        <f t="shared" si="2"/>
        <v>0</v>
      </c>
      <c r="Q19" s="356"/>
      <c r="R19" s="357"/>
      <c r="S19" s="80"/>
      <c r="T19" s="31"/>
    </row>
    <row r="20" spans="1:20" x14ac:dyDescent="0.35">
      <c r="A20" s="30"/>
      <c r="B20" s="192"/>
      <c r="C20" s="193"/>
      <c r="D20" s="193"/>
      <c r="E20" s="194"/>
      <c r="F20" s="183"/>
      <c r="G20" s="183"/>
      <c r="H20" s="184"/>
      <c r="I20" s="116"/>
      <c r="J20" s="218"/>
      <c r="K20" s="219"/>
      <c r="L20" s="220"/>
      <c r="M20" s="231">
        <f t="shared" si="0"/>
        <v>0</v>
      </c>
      <c r="N20" s="232"/>
      <c r="O20" s="154">
        <f t="shared" si="3"/>
        <v>0</v>
      </c>
      <c r="P20" s="355">
        <f t="shared" si="2"/>
        <v>0</v>
      </c>
      <c r="Q20" s="356"/>
      <c r="R20" s="357"/>
      <c r="S20" s="80"/>
      <c r="T20" s="31"/>
    </row>
    <row r="21" spans="1:20" x14ac:dyDescent="0.35">
      <c r="A21" s="30"/>
      <c r="B21" s="192"/>
      <c r="C21" s="193"/>
      <c r="D21" s="193"/>
      <c r="E21" s="194"/>
      <c r="F21" s="183"/>
      <c r="G21" s="183"/>
      <c r="H21" s="184"/>
      <c r="I21" s="116"/>
      <c r="J21" s="218"/>
      <c r="K21" s="219"/>
      <c r="L21" s="220"/>
      <c r="M21" s="231">
        <f t="shared" si="0"/>
        <v>0</v>
      </c>
      <c r="N21" s="232"/>
      <c r="O21" s="154">
        <f t="shared" si="3"/>
        <v>0</v>
      </c>
      <c r="P21" s="355">
        <f t="shared" si="2"/>
        <v>0</v>
      </c>
      <c r="Q21" s="356"/>
      <c r="R21" s="357"/>
      <c r="S21" s="80"/>
      <c r="T21" s="31"/>
    </row>
    <row r="22" spans="1:20" x14ac:dyDescent="0.35">
      <c r="A22" s="30"/>
      <c r="B22" s="192"/>
      <c r="C22" s="193"/>
      <c r="D22" s="193"/>
      <c r="E22" s="194"/>
      <c r="F22" s="183"/>
      <c r="G22" s="183"/>
      <c r="H22" s="184"/>
      <c r="I22" s="116"/>
      <c r="J22" s="218"/>
      <c r="K22" s="219"/>
      <c r="L22" s="220"/>
      <c r="M22" s="231">
        <f t="shared" si="0"/>
        <v>0</v>
      </c>
      <c r="N22" s="232"/>
      <c r="O22" s="154">
        <f t="shared" si="3"/>
        <v>0</v>
      </c>
      <c r="P22" s="355">
        <f t="shared" si="2"/>
        <v>0</v>
      </c>
      <c r="Q22" s="356"/>
      <c r="R22" s="357"/>
      <c r="S22" s="80"/>
      <c r="T22" s="31"/>
    </row>
    <row r="23" spans="1:20" x14ac:dyDescent="0.35">
      <c r="A23" s="30"/>
      <c r="B23" s="192"/>
      <c r="C23" s="193"/>
      <c r="D23" s="193"/>
      <c r="E23" s="194"/>
      <c r="F23" s="183"/>
      <c r="G23" s="183"/>
      <c r="H23" s="184"/>
      <c r="I23" s="116"/>
      <c r="J23" s="218"/>
      <c r="K23" s="219"/>
      <c r="L23" s="220"/>
      <c r="M23" s="231">
        <f t="shared" si="0"/>
        <v>0</v>
      </c>
      <c r="N23" s="232"/>
      <c r="O23" s="154">
        <f t="shared" si="3"/>
        <v>0</v>
      </c>
      <c r="P23" s="355">
        <f t="shared" si="2"/>
        <v>0</v>
      </c>
      <c r="Q23" s="356"/>
      <c r="R23" s="357"/>
      <c r="S23" s="80"/>
      <c r="T23" s="31"/>
    </row>
    <row r="24" spans="1:20" x14ac:dyDescent="0.35">
      <c r="A24" s="30"/>
      <c r="B24" s="192"/>
      <c r="C24" s="193"/>
      <c r="D24" s="193"/>
      <c r="E24" s="194"/>
      <c r="F24" s="183"/>
      <c r="G24" s="183"/>
      <c r="H24" s="184"/>
      <c r="I24" s="116"/>
      <c r="J24" s="218"/>
      <c r="K24" s="219"/>
      <c r="L24" s="220"/>
      <c r="M24" s="231">
        <f t="shared" si="0"/>
        <v>0</v>
      </c>
      <c r="N24" s="232"/>
      <c r="O24" s="154">
        <f t="shared" si="3"/>
        <v>0</v>
      </c>
      <c r="P24" s="355">
        <f t="shared" si="2"/>
        <v>0</v>
      </c>
      <c r="Q24" s="356"/>
      <c r="R24" s="357"/>
      <c r="S24" s="80"/>
      <c r="T24" s="31"/>
    </row>
    <row r="25" spans="1:20" x14ac:dyDescent="0.35">
      <c r="A25" s="30"/>
      <c r="B25" s="192"/>
      <c r="C25" s="193"/>
      <c r="D25" s="193"/>
      <c r="E25" s="194"/>
      <c r="F25" s="183"/>
      <c r="G25" s="183"/>
      <c r="H25" s="184"/>
      <c r="I25" s="116"/>
      <c r="J25" s="218"/>
      <c r="K25" s="219"/>
      <c r="L25" s="220"/>
      <c r="M25" s="231">
        <f t="shared" si="0"/>
        <v>0</v>
      </c>
      <c r="N25" s="232"/>
      <c r="O25" s="154">
        <f t="shared" si="3"/>
        <v>0</v>
      </c>
      <c r="P25" s="355">
        <f t="shared" si="2"/>
        <v>0</v>
      </c>
      <c r="Q25" s="356"/>
      <c r="R25" s="357"/>
      <c r="S25" s="80"/>
      <c r="T25" s="31"/>
    </row>
    <row r="26" spans="1:20" x14ac:dyDescent="0.35">
      <c r="A26" s="30"/>
      <c r="B26" s="192"/>
      <c r="C26" s="193"/>
      <c r="D26" s="193"/>
      <c r="E26" s="194"/>
      <c r="F26" s="183"/>
      <c r="G26" s="183"/>
      <c r="H26" s="184"/>
      <c r="I26" s="116"/>
      <c r="J26" s="218"/>
      <c r="K26" s="219"/>
      <c r="L26" s="220"/>
      <c r="M26" s="231">
        <f t="shared" si="0"/>
        <v>0</v>
      </c>
      <c r="N26" s="232"/>
      <c r="O26" s="154">
        <f t="shared" si="3"/>
        <v>0</v>
      </c>
      <c r="P26" s="355">
        <f t="shared" si="2"/>
        <v>0</v>
      </c>
      <c r="Q26" s="356"/>
      <c r="R26" s="357"/>
      <c r="S26" s="80"/>
      <c r="T26" s="31"/>
    </row>
    <row r="27" spans="1:20" x14ac:dyDescent="0.35">
      <c r="A27" s="30"/>
      <c r="B27" s="192"/>
      <c r="C27" s="193"/>
      <c r="D27" s="193"/>
      <c r="E27" s="194"/>
      <c r="F27" s="183"/>
      <c r="G27" s="183"/>
      <c r="H27" s="184"/>
      <c r="I27" s="116"/>
      <c r="J27" s="218"/>
      <c r="K27" s="219"/>
      <c r="L27" s="220"/>
      <c r="M27" s="231">
        <f t="shared" si="0"/>
        <v>0</v>
      </c>
      <c r="N27" s="232"/>
      <c r="O27" s="154">
        <f t="shared" si="3"/>
        <v>0</v>
      </c>
      <c r="P27" s="355">
        <f t="shared" si="2"/>
        <v>0</v>
      </c>
      <c r="Q27" s="356"/>
      <c r="R27" s="357"/>
      <c r="S27" s="80"/>
      <c r="T27" s="31"/>
    </row>
    <row r="28" spans="1:20" x14ac:dyDescent="0.35">
      <c r="A28" s="30"/>
      <c r="B28" s="192"/>
      <c r="C28" s="193"/>
      <c r="D28" s="193"/>
      <c r="E28" s="194"/>
      <c r="F28" s="183"/>
      <c r="G28" s="183"/>
      <c r="H28" s="184"/>
      <c r="I28" s="116"/>
      <c r="J28" s="218"/>
      <c r="K28" s="219"/>
      <c r="L28" s="220"/>
      <c r="M28" s="231">
        <f t="shared" si="0"/>
        <v>0</v>
      </c>
      <c r="N28" s="232"/>
      <c r="O28" s="154">
        <f t="shared" si="3"/>
        <v>0</v>
      </c>
      <c r="P28" s="355">
        <f t="shared" si="2"/>
        <v>0</v>
      </c>
      <c r="Q28" s="356"/>
      <c r="R28" s="357"/>
      <c r="S28" s="80"/>
      <c r="T28" s="31"/>
    </row>
    <row r="29" spans="1:20" x14ac:dyDescent="0.35">
      <c r="A29" s="30"/>
      <c r="B29" s="192"/>
      <c r="C29" s="193"/>
      <c r="D29" s="193"/>
      <c r="E29" s="194"/>
      <c r="F29" s="183"/>
      <c r="G29" s="183"/>
      <c r="H29" s="184"/>
      <c r="I29" s="116"/>
      <c r="J29" s="218"/>
      <c r="K29" s="219"/>
      <c r="L29" s="220"/>
      <c r="M29" s="231">
        <f t="shared" si="0"/>
        <v>0</v>
      </c>
      <c r="N29" s="232"/>
      <c r="O29" s="154">
        <f t="shared" si="3"/>
        <v>0</v>
      </c>
      <c r="P29" s="355">
        <f t="shared" si="2"/>
        <v>0</v>
      </c>
      <c r="Q29" s="356"/>
      <c r="R29" s="357"/>
      <c r="S29" s="80"/>
      <c r="T29" s="31"/>
    </row>
    <row r="30" spans="1:20" x14ac:dyDescent="0.35">
      <c r="A30" s="30"/>
      <c r="B30" s="192"/>
      <c r="C30" s="193"/>
      <c r="D30" s="193"/>
      <c r="E30" s="194"/>
      <c r="F30" s="183"/>
      <c r="G30" s="183"/>
      <c r="H30" s="184"/>
      <c r="I30" s="116"/>
      <c r="J30" s="218"/>
      <c r="K30" s="219"/>
      <c r="L30" s="220"/>
      <c r="M30" s="231">
        <f t="shared" si="0"/>
        <v>0</v>
      </c>
      <c r="N30" s="232"/>
      <c r="O30" s="154">
        <f t="shared" si="3"/>
        <v>0</v>
      </c>
      <c r="P30" s="355">
        <f t="shared" si="2"/>
        <v>0</v>
      </c>
      <c r="Q30" s="356"/>
      <c r="R30" s="357"/>
      <c r="S30" s="80"/>
      <c r="T30" s="31"/>
    </row>
    <row r="31" spans="1:20" x14ac:dyDescent="0.35">
      <c r="A31" s="30"/>
      <c r="B31" s="192"/>
      <c r="C31" s="193"/>
      <c r="D31" s="193"/>
      <c r="E31" s="194"/>
      <c r="F31" s="183"/>
      <c r="G31" s="183"/>
      <c r="H31" s="184"/>
      <c r="I31" s="116"/>
      <c r="J31" s="218"/>
      <c r="K31" s="219"/>
      <c r="L31" s="220"/>
      <c r="M31" s="231">
        <f t="shared" si="0"/>
        <v>0</v>
      </c>
      <c r="N31" s="232"/>
      <c r="O31" s="154">
        <f t="shared" si="3"/>
        <v>0</v>
      </c>
      <c r="P31" s="355">
        <f t="shared" si="2"/>
        <v>0</v>
      </c>
      <c r="Q31" s="356"/>
      <c r="R31" s="357"/>
      <c r="S31" s="80"/>
      <c r="T31" s="31"/>
    </row>
    <row r="32" spans="1:20" x14ac:dyDescent="0.35">
      <c r="A32" s="30"/>
      <c r="B32" s="192"/>
      <c r="C32" s="193"/>
      <c r="D32" s="193"/>
      <c r="E32" s="194"/>
      <c r="F32" s="183"/>
      <c r="G32" s="183"/>
      <c r="H32" s="184"/>
      <c r="I32" s="116"/>
      <c r="J32" s="218"/>
      <c r="K32" s="219"/>
      <c r="L32" s="220"/>
      <c r="M32" s="231">
        <f t="shared" si="0"/>
        <v>0</v>
      </c>
      <c r="N32" s="232"/>
      <c r="O32" s="154">
        <f t="shared" ref="O32:O33" si="4">M32</f>
        <v>0</v>
      </c>
      <c r="P32" s="355">
        <f t="shared" si="2"/>
        <v>0</v>
      </c>
      <c r="Q32" s="356"/>
      <c r="R32" s="357"/>
      <c r="S32" s="80"/>
      <c r="T32" s="31"/>
    </row>
    <row r="33" spans="1:24" ht="15" thickBot="1" x14ac:dyDescent="0.4">
      <c r="A33" s="30"/>
      <c r="B33" s="195"/>
      <c r="C33" s="196"/>
      <c r="D33" s="196"/>
      <c r="E33" s="197"/>
      <c r="F33" s="183"/>
      <c r="G33" s="183"/>
      <c r="H33" s="184"/>
      <c r="I33" s="116"/>
      <c r="J33" s="218"/>
      <c r="K33" s="219"/>
      <c r="L33" s="220"/>
      <c r="M33" s="231">
        <f t="shared" si="0"/>
        <v>0</v>
      </c>
      <c r="N33" s="232"/>
      <c r="O33" s="155">
        <f t="shared" si="4"/>
        <v>0</v>
      </c>
      <c r="P33" s="358">
        <f t="shared" si="2"/>
        <v>0</v>
      </c>
      <c r="Q33" s="359"/>
      <c r="R33" s="360"/>
      <c r="S33" s="80"/>
      <c r="T33" s="31"/>
    </row>
    <row r="34" spans="1:24" ht="22.5" customHeight="1" thickBot="1" x14ac:dyDescent="0.55000000000000004">
      <c r="A34" s="32"/>
      <c r="B34" s="36"/>
      <c r="C34" s="36"/>
      <c r="D34" s="36"/>
      <c r="E34" s="36"/>
      <c r="F34" s="36"/>
      <c r="G34" s="36"/>
      <c r="H34" s="36"/>
      <c r="I34" s="38"/>
      <c r="J34" s="38"/>
      <c r="K34" s="38"/>
      <c r="L34" s="38"/>
      <c r="M34" s="323" t="s">
        <v>264</v>
      </c>
      <c r="N34" s="324"/>
      <c r="O34" s="90"/>
      <c r="P34" s="200">
        <f>SUM(P15:P33)</f>
        <v>0</v>
      </c>
      <c r="Q34" s="201"/>
      <c r="R34" s="202"/>
      <c r="S34" s="80"/>
      <c r="T34" s="31"/>
    </row>
    <row r="35" spans="1:24" x14ac:dyDescent="0.35">
      <c r="A35" s="32"/>
      <c r="B35" s="43"/>
      <c r="C35" s="44"/>
      <c r="D35" s="44"/>
      <c r="E35" s="54"/>
      <c r="F35" s="54"/>
      <c r="G35" s="54"/>
      <c r="H35" s="54"/>
      <c r="I35" s="38"/>
      <c r="J35" s="38"/>
      <c r="K35" s="38"/>
      <c r="L35" s="38"/>
      <c r="M35" s="54"/>
      <c r="N35" s="54"/>
      <c r="O35" s="54"/>
      <c r="P35" s="54"/>
      <c r="Q35" s="54"/>
      <c r="R35" s="75"/>
      <c r="S35" s="82"/>
      <c r="T35" s="31"/>
    </row>
    <row r="36" spans="1:24" x14ac:dyDescent="0.35">
      <c r="A36" s="178" t="s">
        <v>255</v>
      </c>
      <c r="B36" s="179"/>
      <c r="C36" s="179"/>
      <c r="D36" s="179"/>
      <c r="E36" s="179"/>
      <c r="F36" s="180"/>
      <c r="G36" s="361" t="s">
        <v>257</v>
      </c>
      <c r="H36" s="362"/>
      <c r="I36" s="362"/>
      <c r="J36" s="362"/>
      <c r="K36" s="362"/>
      <c r="L36" s="203" t="s">
        <v>262</v>
      </c>
      <c r="M36" s="204"/>
      <c r="N36" s="204"/>
      <c r="O36" s="204"/>
      <c r="P36" s="204"/>
      <c r="Q36" s="204"/>
      <c r="R36" s="204"/>
      <c r="S36" s="205"/>
      <c r="T36" s="31"/>
    </row>
    <row r="37" spans="1:24" ht="6" customHeight="1" x14ac:dyDescent="0.35">
      <c r="A37" s="63"/>
      <c r="B37" s="68"/>
      <c r="C37" s="68"/>
      <c r="D37" s="68"/>
      <c r="E37" s="68"/>
      <c r="F37" s="64"/>
      <c r="G37" s="70"/>
      <c r="H37" s="31"/>
      <c r="I37" s="34"/>
      <c r="J37" s="54"/>
      <c r="K37" s="38"/>
      <c r="L37" s="83"/>
      <c r="M37" s="76"/>
      <c r="N37" s="76"/>
      <c r="O37" s="76"/>
      <c r="P37" s="76"/>
      <c r="Q37" s="76"/>
      <c r="R37" s="77"/>
      <c r="S37" s="84"/>
      <c r="T37" s="31"/>
    </row>
    <row r="38" spans="1:24" ht="21.75" customHeight="1" x14ac:dyDescent="0.35">
      <c r="A38" s="67"/>
      <c r="B38" s="335"/>
      <c r="C38" s="336"/>
      <c r="E38" s="339"/>
      <c r="F38" s="64"/>
      <c r="G38" s="70"/>
      <c r="H38" s="31" t="s">
        <v>258</v>
      </c>
      <c r="I38" s="241"/>
      <c r="J38" s="242"/>
      <c r="K38" s="38"/>
      <c r="L38" s="83"/>
      <c r="M38" s="76"/>
      <c r="N38" s="76"/>
      <c r="O38" s="76"/>
      <c r="P38" s="77"/>
      <c r="Q38" s="76"/>
      <c r="R38" s="77"/>
      <c r="S38" s="84"/>
      <c r="T38" s="31"/>
    </row>
    <row r="39" spans="1:24" ht="11.25" customHeight="1" x14ac:dyDescent="0.35">
      <c r="A39" s="65"/>
      <c r="B39" s="337"/>
      <c r="C39" s="338"/>
      <c r="D39" s="20"/>
      <c r="E39" s="340"/>
      <c r="F39" s="57"/>
      <c r="G39" s="71"/>
      <c r="H39" s="31"/>
      <c r="I39" s="66"/>
      <c r="J39" s="36"/>
      <c r="K39" s="38"/>
      <c r="L39" s="83"/>
      <c r="M39" s="76"/>
      <c r="N39" s="76"/>
      <c r="O39" s="76"/>
      <c r="P39" s="77"/>
      <c r="Q39" s="76"/>
      <c r="R39" s="77"/>
      <c r="S39" s="84"/>
      <c r="T39" s="31"/>
    </row>
    <row r="40" spans="1:24" ht="21" customHeight="1" x14ac:dyDescent="0.35">
      <c r="A40" s="56"/>
      <c r="B40" s="19" t="s">
        <v>256</v>
      </c>
      <c r="C40" s="20"/>
      <c r="E40" s="36" t="s">
        <v>254</v>
      </c>
      <c r="F40" s="57"/>
      <c r="G40" s="71"/>
      <c r="H40" s="14" t="s">
        <v>259</v>
      </c>
      <c r="I40" s="14"/>
      <c r="J40" s="117"/>
      <c r="K40" s="38"/>
      <c r="L40" s="83"/>
      <c r="M40" s="352"/>
      <c r="N40" s="353"/>
      <c r="O40" s="353"/>
      <c r="P40" s="353"/>
      <c r="Q40" s="353"/>
      <c r="R40" s="354"/>
      <c r="S40" s="84"/>
      <c r="T40" s="31"/>
    </row>
    <row r="41" spans="1:24" ht="4.5" customHeight="1" x14ac:dyDescent="0.35">
      <c r="A41" s="56"/>
      <c r="B41" s="7"/>
      <c r="F41" s="57"/>
      <c r="G41" s="71"/>
      <c r="H41" s="30"/>
      <c r="I41" s="7"/>
      <c r="J41" s="55"/>
      <c r="K41" s="38"/>
      <c r="L41" s="83"/>
      <c r="M41" s="78"/>
      <c r="N41" s="78"/>
      <c r="O41" s="78"/>
      <c r="P41" s="79"/>
      <c r="Q41" s="78"/>
      <c r="R41" s="79"/>
      <c r="S41" s="84"/>
      <c r="T41" s="31"/>
    </row>
    <row r="42" spans="1:24" ht="21" customHeight="1" x14ac:dyDescent="0.35">
      <c r="A42" s="56"/>
      <c r="B42" s="175" t="s">
        <v>270</v>
      </c>
      <c r="C42" s="176"/>
      <c r="D42" s="176"/>
      <c r="E42" s="177"/>
      <c r="F42" s="57"/>
      <c r="G42" s="71"/>
      <c r="H42" s="181" t="s">
        <v>261</v>
      </c>
      <c r="I42" s="182"/>
      <c r="J42" s="118"/>
      <c r="K42" s="38"/>
      <c r="L42" s="83"/>
      <c r="M42" s="76"/>
      <c r="N42" s="76"/>
      <c r="O42" s="76"/>
      <c r="P42" s="77"/>
      <c r="Q42" s="76"/>
      <c r="R42" s="77"/>
      <c r="S42" s="84"/>
      <c r="T42" s="31"/>
    </row>
    <row r="43" spans="1:24" x14ac:dyDescent="0.35">
      <c r="A43" s="58"/>
      <c r="B43" s="59"/>
      <c r="C43" s="60"/>
      <c r="D43" s="52"/>
      <c r="E43" s="61"/>
      <c r="F43" s="62"/>
      <c r="G43" s="72"/>
      <c r="H43" s="53" t="s">
        <v>260</v>
      </c>
      <c r="I43" s="73"/>
      <c r="J43" s="60"/>
      <c r="K43" s="81"/>
      <c r="L43" s="85"/>
      <c r="M43" s="86"/>
      <c r="N43" s="86"/>
      <c r="O43" s="86"/>
      <c r="P43" s="87"/>
      <c r="Q43" s="86"/>
      <c r="R43" s="87"/>
      <c r="S43" s="88"/>
      <c r="T43" s="31"/>
    </row>
    <row r="44" spans="1:24" ht="15" thickBot="1" x14ac:dyDescent="0.4">
      <c r="A44" s="43"/>
      <c r="B44" s="43"/>
      <c r="C44" s="44"/>
      <c r="D44" s="44"/>
      <c r="E44" s="54"/>
      <c r="F44" s="54"/>
      <c r="G44" s="69"/>
      <c r="H44" s="54"/>
      <c r="I44" s="54"/>
      <c r="J44" s="54"/>
      <c r="K44" s="54"/>
      <c r="L44" s="74"/>
      <c r="M44" s="109"/>
      <c r="N44" s="109"/>
      <c r="O44" s="109"/>
      <c r="P44" s="75"/>
      <c r="Q44" s="75"/>
      <c r="R44" s="75"/>
      <c r="S44" s="75"/>
      <c r="T44" s="34"/>
      <c r="U44" s="34"/>
    </row>
    <row r="45" spans="1:24" s="8" customFormat="1" ht="15.5" thickTop="1" thickBot="1" x14ac:dyDescent="0.4">
      <c r="A45" s="346" t="s">
        <v>240</v>
      </c>
      <c r="B45" s="347"/>
      <c r="C45" s="348"/>
      <c r="D45" s="348"/>
      <c r="E45" s="348"/>
      <c r="F45" s="348"/>
      <c r="G45" s="348"/>
      <c r="H45" s="348"/>
      <c r="I45" s="348"/>
      <c r="J45" s="348"/>
      <c r="K45" s="348"/>
      <c r="L45" s="347"/>
      <c r="M45" s="347"/>
      <c r="N45" s="347"/>
      <c r="O45" s="347"/>
      <c r="P45" s="348"/>
      <c r="Q45" s="348"/>
      <c r="R45" s="348"/>
      <c r="S45" s="348"/>
      <c r="T45" s="348"/>
      <c r="U45" s="349"/>
      <c r="V45" s="40"/>
    </row>
    <row r="46" spans="1:24" ht="16.5" customHeight="1" thickTop="1" thickBot="1" x14ac:dyDescent="0.4">
      <c r="A46" s="350" t="s">
        <v>269</v>
      </c>
      <c r="B46" s="350"/>
      <c r="C46" s="326" t="s">
        <v>244</v>
      </c>
      <c r="D46" s="327"/>
      <c r="E46" s="327"/>
      <c r="F46" s="327"/>
      <c r="G46" s="327"/>
      <c r="H46" s="327"/>
      <c r="I46" s="327"/>
      <c r="J46" s="327"/>
      <c r="K46" s="328"/>
      <c r="L46" s="110"/>
      <c r="M46" s="329" t="s">
        <v>246</v>
      </c>
      <c r="N46" s="150"/>
      <c r="O46" s="111"/>
      <c r="P46" s="259" t="s">
        <v>245</v>
      </c>
      <c r="Q46" s="260"/>
      <c r="R46" s="260"/>
      <c r="S46" s="260"/>
      <c r="T46" s="260"/>
      <c r="U46" s="261"/>
      <c r="V46" s="14"/>
      <c r="W46" s="7"/>
    </row>
    <row r="47" spans="1:24" ht="81.75" customHeight="1" thickBot="1" x14ac:dyDescent="0.4">
      <c r="A47" s="351"/>
      <c r="B47" s="351"/>
      <c r="C47" s="237" t="s">
        <v>248</v>
      </c>
      <c r="D47" s="238"/>
      <c r="E47" s="237" t="s">
        <v>249</v>
      </c>
      <c r="F47" s="325"/>
      <c r="G47" s="238"/>
      <c r="H47" s="105" t="s">
        <v>1888</v>
      </c>
      <c r="I47" s="105" t="s">
        <v>247</v>
      </c>
      <c r="J47" s="237" t="s">
        <v>250</v>
      </c>
      <c r="K47" s="325"/>
      <c r="L47" s="106"/>
      <c r="M47" s="330"/>
      <c r="N47" s="151"/>
      <c r="O47" s="91"/>
      <c r="P47" s="309" t="s">
        <v>266</v>
      </c>
      <c r="Q47" s="310"/>
      <c r="R47" s="325" t="s">
        <v>267</v>
      </c>
      <c r="S47" s="238"/>
      <c r="T47" s="105" t="s">
        <v>268</v>
      </c>
      <c r="U47" s="105" t="s">
        <v>265</v>
      </c>
      <c r="W47" s="11"/>
      <c r="X47" s="11"/>
    </row>
    <row r="48" spans="1:24" ht="15.75" customHeight="1" thickTop="1" x14ac:dyDescent="0.35">
      <c r="A48" s="264" t="s">
        <v>241</v>
      </c>
      <c r="B48" s="265"/>
      <c r="C48" s="239"/>
      <c r="D48" s="240"/>
      <c r="E48" s="282"/>
      <c r="F48" s="283"/>
      <c r="G48" s="284"/>
      <c r="H48" s="119">
        <v>2024</v>
      </c>
      <c r="I48" s="120">
        <v>556220</v>
      </c>
      <c r="J48" s="276" t="str">
        <f>IF(LEN(I48)=4,IF(ISBLANK(I48),"",IF(ISNA(VLOOKUP("0"&amp;I48,'Exp Objects and Descriptions '!A:E,5,FALSE)),"← USE 6 DIGIT OBJECT",(VLOOKUP("0"&amp;I48,'Exp Objects and Descriptions '!A:E,5,FALSE)))),IF(ISBLANK(I48),"",IF(ISNA(VLOOKUP(I48,'Exp Objects and Descriptions '!A:E,5,FALSE)),"← INVALID OBJECT CODE",(VLOOKUP(I48,'Exp Objects and Descriptions '!A:E,5,FALSE)))))</f>
        <v>IT SOFTWARE/LICENSES</v>
      </c>
      <c r="K48" s="276"/>
      <c r="L48" s="93"/>
      <c r="M48" s="128"/>
      <c r="N48" s="152"/>
      <c r="O48" s="129"/>
      <c r="P48" s="311"/>
      <c r="Q48" s="312"/>
      <c r="R48" s="251"/>
      <c r="S48" s="252"/>
      <c r="T48" s="136"/>
      <c r="U48" s="143"/>
      <c r="V48" s="41"/>
      <c r="W48" s="7"/>
    </row>
    <row r="49" spans="1:27" ht="15.75" customHeight="1" x14ac:dyDescent="0.35">
      <c r="A49" s="266"/>
      <c r="B49" s="267"/>
      <c r="C49" s="300"/>
      <c r="D49" s="301"/>
      <c r="E49" s="285"/>
      <c r="F49" s="286"/>
      <c r="G49" s="287"/>
      <c r="H49" s="121"/>
      <c r="I49" s="122"/>
      <c r="J49" s="276" t="str">
        <f>IF(LEN(I49)=4,IF(ISBLANK(I49),"",IF(ISNA(VLOOKUP("0"&amp;I49,'Exp Objects and Descriptions '!A:E,5,FALSE)),"← USE 6 DIGIT OBJECT",(VLOOKUP("0"&amp;I49,'Exp Objects and Descriptions '!A:E,5,FALSE)))),IF(ISBLANK(I49),"",IF(ISNA(VLOOKUP(I49,'Exp Objects and Descriptions '!A:E,5,FALSE)),"← INVALID OBJECT CODE",(VLOOKUP(I49,'Exp Objects and Descriptions '!A:E,5,FALSE)))))</f>
        <v/>
      </c>
      <c r="K49" s="276"/>
      <c r="L49" s="93"/>
      <c r="M49" s="130"/>
      <c r="N49" s="152"/>
      <c r="O49" s="129"/>
      <c r="P49" s="245"/>
      <c r="Q49" s="246"/>
      <c r="R49" s="253"/>
      <c r="S49" s="254"/>
      <c r="T49" s="137"/>
      <c r="U49" s="144"/>
      <c r="V49" s="14"/>
      <c r="W49" s="7"/>
    </row>
    <row r="50" spans="1:27" ht="15.75" customHeight="1" x14ac:dyDescent="0.35">
      <c r="A50" s="266"/>
      <c r="B50" s="267"/>
      <c r="C50" s="300"/>
      <c r="D50" s="301"/>
      <c r="E50" s="285"/>
      <c r="F50" s="286"/>
      <c r="G50" s="287"/>
      <c r="H50" s="121"/>
      <c r="I50" s="122"/>
      <c r="J50" s="276" t="str">
        <f>IF(LEN(I50)=4,IF(ISBLANK(I50),"",IF(ISNA(VLOOKUP("0"&amp;I50,'Exp Objects and Descriptions '!A:E,5,FALSE)),"← USE 6 DIGIT OBJECT",(VLOOKUP("0"&amp;I50,'Exp Objects and Descriptions '!A:E,5,FALSE)))),IF(ISBLANK(I50),"",IF(ISNA(VLOOKUP(I50,'Exp Objects and Descriptions '!A:E,5,FALSE)),"← INVALID OBJECT CODE",(VLOOKUP(I50,'Exp Objects and Descriptions '!A:E,5,FALSE)))))</f>
        <v/>
      </c>
      <c r="K50" s="276"/>
      <c r="L50" s="93"/>
      <c r="M50" s="130"/>
      <c r="N50" s="152"/>
      <c r="O50" s="129"/>
      <c r="P50" s="245"/>
      <c r="Q50" s="246"/>
      <c r="R50" s="255"/>
      <c r="S50" s="256"/>
      <c r="T50" s="138"/>
      <c r="U50" s="145"/>
      <c r="V50" s="14"/>
      <c r="W50" s="7"/>
    </row>
    <row r="51" spans="1:27" ht="15.75" customHeight="1" x14ac:dyDescent="0.35">
      <c r="A51" s="266"/>
      <c r="B51" s="267"/>
      <c r="C51" s="300"/>
      <c r="D51" s="301"/>
      <c r="E51" s="285"/>
      <c r="F51" s="286"/>
      <c r="G51" s="287"/>
      <c r="H51" s="121"/>
      <c r="I51" s="122"/>
      <c r="J51" s="276" t="str">
        <f>IF(LEN(I51)=4,IF(ISBLANK(I51),"",IF(ISNA(VLOOKUP("0"&amp;I51,'Exp Objects and Descriptions '!A:E,5,FALSE)),"← USE 6 DIGIT OBJECT",(VLOOKUP("0"&amp;I51,'Exp Objects and Descriptions '!A:E,5,FALSE)))),IF(ISBLANK(I51),"",IF(ISNA(VLOOKUP(I51,'Exp Objects and Descriptions '!A:E,5,FALSE)),"← INVALID OBJECT CODE",(VLOOKUP(I51,'Exp Objects and Descriptions '!A:E,5,FALSE)))))</f>
        <v/>
      </c>
      <c r="K51" s="276"/>
      <c r="L51" s="93"/>
      <c r="M51" s="130"/>
      <c r="N51" s="152"/>
      <c r="O51" s="129"/>
      <c r="P51" s="245"/>
      <c r="Q51" s="246"/>
      <c r="R51" s="255"/>
      <c r="S51" s="256"/>
      <c r="T51" s="138"/>
      <c r="U51" s="145"/>
      <c r="V51" s="14"/>
      <c r="W51" s="7"/>
    </row>
    <row r="52" spans="1:27" ht="15.75" customHeight="1" thickBot="1" x14ac:dyDescent="0.4">
      <c r="A52" s="268"/>
      <c r="B52" s="269"/>
      <c r="C52" s="233"/>
      <c r="D52" s="234"/>
      <c r="E52" s="288"/>
      <c r="F52" s="289"/>
      <c r="G52" s="290"/>
      <c r="H52" s="123"/>
      <c r="I52" s="124"/>
      <c r="J52" s="276" t="str">
        <f>IF(LEN(I52)=4,IF(ISBLANK(I52),"",IF(ISNA(VLOOKUP("0"&amp;I52,'Exp Objects and Descriptions '!A:E,5,FALSE)),"← USE 6 DIGIT OBJECT",(VLOOKUP("0"&amp;I52,'Exp Objects and Descriptions '!A:E,5,FALSE)))),IF(ISBLANK(I52),"",IF(ISNA(VLOOKUP(I52,'Exp Objects and Descriptions '!A:E,5,FALSE)),"← INVALID OBJECT CODE",(VLOOKUP(I52,'Exp Objects and Descriptions '!A:E,5,FALSE)))))</f>
        <v/>
      </c>
      <c r="K52" s="276"/>
      <c r="L52" s="93"/>
      <c r="M52" s="131"/>
      <c r="N52" s="152"/>
      <c r="O52" s="129"/>
      <c r="P52" s="247"/>
      <c r="Q52" s="248"/>
      <c r="R52" s="316"/>
      <c r="S52" s="317"/>
      <c r="T52" s="139"/>
      <c r="U52" s="146"/>
      <c r="V52" s="14"/>
      <c r="W52" s="7"/>
    </row>
    <row r="53" spans="1:27" ht="15.75" customHeight="1" thickTop="1" x14ac:dyDescent="0.35">
      <c r="A53" s="270" t="s">
        <v>242</v>
      </c>
      <c r="B53" s="271"/>
      <c r="C53" s="235">
        <v>90084200</v>
      </c>
      <c r="D53" s="236"/>
      <c r="E53" s="291" t="s">
        <v>1891</v>
      </c>
      <c r="F53" s="292"/>
      <c r="G53" s="293"/>
      <c r="H53" s="125">
        <v>2024</v>
      </c>
      <c r="I53" s="171">
        <v>556220</v>
      </c>
      <c r="J53" s="277" t="str">
        <f>IF(LEN(I53)=4,IF(ISBLANK(I53),"",IF(ISNA(VLOOKUP("0"&amp;I53,'Exp Objects and Descriptions '!A:E,5,FALSE)),"← USE 6 DIGIT OBJECT",(VLOOKUP("0"&amp;I53,'Exp Objects and Descriptions '!A:E,5,FALSE)))),IF(ISBLANK(I53),"",IF(ISNA(VLOOKUP(I53,'Exp Objects and Descriptions '!A:E,5,FALSE)),"← INVALID OBJECT CODE",(VLOOKUP(I53,'Exp Objects and Descriptions '!A:E,5,FALSE)))))</f>
        <v>IT SOFTWARE/LICENSES</v>
      </c>
      <c r="K53" s="277"/>
      <c r="L53" s="94"/>
      <c r="M53" s="132"/>
      <c r="N53" s="153"/>
      <c r="O53" s="133"/>
      <c r="P53" s="249"/>
      <c r="Q53" s="250"/>
      <c r="R53" s="318"/>
      <c r="S53" s="319"/>
      <c r="T53" s="140"/>
      <c r="U53" s="147"/>
      <c r="V53" s="14"/>
      <c r="W53" s="7"/>
    </row>
    <row r="54" spans="1:27" ht="15.75" customHeight="1" x14ac:dyDescent="0.35">
      <c r="A54" s="272"/>
      <c r="B54" s="273"/>
      <c r="C54" s="278"/>
      <c r="D54" s="279"/>
      <c r="E54" s="294"/>
      <c r="F54" s="295"/>
      <c r="G54" s="296"/>
      <c r="H54" s="126"/>
      <c r="I54" s="172"/>
      <c r="J54" s="277" t="str">
        <f>IF(LEN(I54)=4,IF(ISBLANK(I54),"",IF(ISNA(VLOOKUP("0"&amp;I54,'Exp Objects and Descriptions '!A:E,5,FALSE)),"← USE 6 DIGIT OBJECT",(VLOOKUP("0"&amp;I54,'Exp Objects and Descriptions '!A:E,5,FALSE)))),IF(ISBLANK(I54),"",IF(ISNA(VLOOKUP(I54,'Exp Objects and Descriptions '!A:E,5,FALSE)),"← INVALID OBJECT CODE",(VLOOKUP(I54,'Exp Objects and Descriptions '!A:E,5,FALSE)))))</f>
        <v/>
      </c>
      <c r="K54" s="277"/>
      <c r="L54" s="94"/>
      <c r="M54" s="134"/>
      <c r="N54" s="153"/>
      <c r="O54" s="133"/>
      <c r="P54" s="257"/>
      <c r="Q54" s="258"/>
      <c r="R54" s="262"/>
      <c r="S54" s="263"/>
      <c r="T54" s="141"/>
      <c r="U54" s="148"/>
      <c r="V54" s="14"/>
      <c r="W54" s="7"/>
    </row>
    <row r="55" spans="1:27" ht="15.75" customHeight="1" x14ac:dyDescent="0.35">
      <c r="A55" s="272"/>
      <c r="B55" s="273"/>
      <c r="C55" s="278"/>
      <c r="D55" s="279"/>
      <c r="E55" s="294"/>
      <c r="F55" s="295"/>
      <c r="G55" s="296"/>
      <c r="H55" s="126"/>
      <c r="I55" s="172"/>
      <c r="J55" s="277" t="str">
        <f>IF(LEN(I55)=4,IF(ISBLANK(I55),"",IF(ISNA(VLOOKUP("0"&amp;I55,'Exp Objects and Descriptions '!A:E,5,FALSE)),"← USE 6 DIGIT OBJECT",(VLOOKUP("0"&amp;I55,'Exp Objects and Descriptions '!A:E,5,FALSE)))),IF(ISBLANK(I55),"",IF(ISNA(VLOOKUP(I55,'Exp Objects and Descriptions '!A:E,5,FALSE)),"← INVALID OBJECT CODE",(VLOOKUP(I55,'Exp Objects and Descriptions '!A:E,5,FALSE)))))</f>
        <v/>
      </c>
      <c r="K55" s="277"/>
      <c r="L55" s="94"/>
      <c r="M55" s="134"/>
      <c r="N55" s="153"/>
      <c r="O55" s="133"/>
      <c r="P55" s="257"/>
      <c r="Q55" s="258"/>
      <c r="R55" s="262"/>
      <c r="S55" s="263"/>
      <c r="T55" s="141"/>
      <c r="U55" s="148"/>
      <c r="V55" s="14"/>
      <c r="W55" s="7"/>
    </row>
    <row r="56" spans="1:27" ht="15.75" customHeight="1" x14ac:dyDescent="0.35">
      <c r="A56" s="272"/>
      <c r="B56" s="273"/>
      <c r="C56" s="278"/>
      <c r="D56" s="279"/>
      <c r="E56" s="294"/>
      <c r="F56" s="295"/>
      <c r="G56" s="296"/>
      <c r="H56" s="126"/>
      <c r="I56" s="172"/>
      <c r="J56" s="277" t="str">
        <f>IF(LEN(I56)=4,IF(ISBLANK(I56),"",IF(ISNA(VLOOKUP("0"&amp;I56,'Exp Objects and Descriptions '!A:E,5,FALSE)),"← USE 6 DIGIT OBJECT",(VLOOKUP("0"&amp;I56,'Exp Objects and Descriptions '!A:E,5,FALSE)))),IF(ISBLANK(I56),"",IF(ISNA(VLOOKUP(I56,'Exp Objects and Descriptions '!A:E,5,FALSE)),"← INVALID OBJECT CODE",(VLOOKUP(I56,'Exp Objects and Descriptions '!A:E,5,FALSE)))))</f>
        <v/>
      </c>
      <c r="K56" s="277"/>
      <c r="L56" s="94"/>
      <c r="M56" s="134"/>
      <c r="N56" s="153"/>
      <c r="O56" s="133"/>
      <c r="P56" s="257"/>
      <c r="Q56" s="258"/>
      <c r="R56" s="262"/>
      <c r="S56" s="263"/>
      <c r="T56" s="141"/>
      <c r="U56" s="148"/>
      <c r="V56" s="14"/>
      <c r="W56" s="7"/>
    </row>
    <row r="57" spans="1:27" ht="15.75" customHeight="1" thickBot="1" x14ac:dyDescent="0.4">
      <c r="A57" s="274"/>
      <c r="B57" s="275"/>
      <c r="C57" s="280"/>
      <c r="D57" s="281"/>
      <c r="E57" s="297"/>
      <c r="F57" s="298"/>
      <c r="G57" s="299"/>
      <c r="H57" s="127"/>
      <c r="I57" s="173"/>
      <c r="J57" s="277" t="str">
        <f>IF(LEN(I57)=4,IF(ISBLANK(I57),"",IF(ISNA(VLOOKUP("0"&amp;I57,'Exp Objects and Descriptions '!A:E,5,FALSE)),"← USE 6 DIGIT OBJECT",(VLOOKUP("0"&amp;I57,'Exp Objects and Descriptions '!A:E,5,FALSE)))),IF(ISBLANK(I57),"",IF(ISNA(VLOOKUP(I57,'Exp Objects and Descriptions '!A:E,5,FALSE)),"← INVALID OBJECT CODE",(VLOOKUP(I57,'Exp Objects and Descriptions '!A:E,5,FALSE)))))</f>
        <v/>
      </c>
      <c r="K57" s="277"/>
      <c r="L57" s="94"/>
      <c r="M57" s="135"/>
      <c r="N57" s="153"/>
      <c r="O57" s="133"/>
      <c r="P57" s="305"/>
      <c r="Q57" s="306"/>
      <c r="R57" s="243"/>
      <c r="S57" s="244"/>
      <c r="T57" s="142"/>
      <c r="U57" s="149"/>
      <c r="V57" s="14"/>
      <c r="W57" s="7"/>
    </row>
    <row r="58" spans="1:27" ht="19" thickTop="1" x14ac:dyDescent="0.45">
      <c r="A58" s="19"/>
      <c r="B58" s="164" t="s">
        <v>275</v>
      </c>
      <c r="C58" s="156"/>
      <c r="D58" s="156"/>
      <c r="E58" s="157"/>
      <c r="F58" s="157"/>
      <c r="G58" s="157"/>
      <c r="H58" s="157"/>
      <c r="I58" s="157"/>
      <c r="J58" s="23" t="s">
        <v>224</v>
      </c>
      <c r="K58" s="23"/>
      <c r="L58" s="23"/>
      <c r="M58" s="29">
        <f>SUM(M48:M57)</f>
        <v>0</v>
      </c>
      <c r="N58" s="92"/>
      <c r="O58" s="92"/>
      <c r="P58" s="24" t="s">
        <v>243</v>
      </c>
      <c r="Q58" s="24"/>
      <c r="R58" s="24"/>
      <c r="S58" s="24"/>
      <c r="T58" s="25" t="str">
        <f>IF(M58=0,"YES","ERROR")</f>
        <v>YES</v>
      </c>
      <c r="U58" s="20"/>
      <c r="V58" s="42"/>
      <c r="W58" s="7"/>
    </row>
    <row r="59" spans="1:27" ht="18.5" x14ac:dyDescent="0.45">
      <c r="B59" s="165" t="s">
        <v>273</v>
      </c>
      <c r="C59" s="158"/>
      <c r="D59" s="158"/>
      <c r="E59" s="159"/>
      <c r="F59" s="159"/>
      <c r="G59" s="159"/>
      <c r="H59" s="159"/>
      <c r="I59" s="159"/>
      <c r="J59" s="23"/>
      <c r="K59" s="23"/>
      <c r="L59" s="23"/>
      <c r="M59" s="29">
        <f>SUM(M48:M52)-P34</f>
        <v>0</v>
      </c>
      <c r="N59" s="92"/>
      <c r="O59" s="92"/>
      <c r="P59" s="24" t="s">
        <v>271</v>
      </c>
      <c r="Q59" s="24"/>
      <c r="R59" s="24"/>
      <c r="S59" s="24"/>
      <c r="T59" s="25" t="str">
        <f>IF(M59=0,"YES","ERROR")</f>
        <v>YES</v>
      </c>
      <c r="U59" s="20"/>
    </row>
    <row r="60" spans="1:27" x14ac:dyDescent="0.35">
      <c r="M60" s="15"/>
      <c r="N60" s="15"/>
      <c r="O60" s="15"/>
    </row>
    <row r="61" spans="1:27" x14ac:dyDescent="0.35">
      <c r="M61" s="15"/>
      <c r="N61" s="15"/>
      <c r="O61" s="15"/>
    </row>
    <row r="62" spans="1:27" x14ac:dyDescent="0.35">
      <c r="M62" s="15"/>
      <c r="N62" s="15"/>
      <c r="O62" s="15"/>
    </row>
    <row r="63" spans="1:27" s="17" customFormat="1" x14ac:dyDescent="0.35">
      <c r="A63" s="16"/>
      <c r="B63" s="16"/>
      <c r="E63" s="12"/>
      <c r="F63" s="12"/>
      <c r="G63" s="12"/>
      <c r="H63" s="12"/>
      <c r="I63" s="13"/>
      <c r="J63" s="12"/>
      <c r="K63" s="12"/>
      <c r="L63" s="12"/>
      <c r="M63" s="15"/>
      <c r="N63" s="15"/>
      <c r="O63" s="15"/>
      <c r="P63" s="13"/>
      <c r="Q63" s="13"/>
      <c r="R63" s="13"/>
      <c r="S63" s="13"/>
      <c r="T63" s="12"/>
      <c r="U63" s="12"/>
      <c r="V63" s="7"/>
      <c r="W63" s="10"/>
      <c r="X63" s="7"/>
      <c r="Y63" s="7"/>
      <c r="Z63" s="7"/>
      <c r="AA63" s="7"/>
    </row>
    <row r="64" spans="1:27" s="17" customFormat="1" x14ac:dyDescent="0.35">
      <c r="A64" s="16"/>
      <c r="B64" s="16"/>
      <c r="E64" s="12"/>
      <c r="F64" s="12"/>
      <c r="G64" s="12"/>
      <c r="H64" s="12"/>
      <c r="I64" s="12"/>
      <c r="J64" s="12"/>
      <c r="K64" s="12"/>
      <c r="L64" s="12"/>
      <c r="M64" s="15"/>
      <c r="N64" s="15"/>
      <c r="O64" s="15"/>
      <c r="P64" s="13"/>
      <c r="Q64" s="13"/>
      <c r="R64" s="13"/>
      <c r="S64" s="13"/>
      <c r="T64" s="12"/>
      <c r="U64" s="12"/>
      <c r="V64" s="7"/>
      <c r="W64" s="10"/>
      <c r="X64" s="7"/>
      <c r="Y64" s="7"/>
      <c r="Z64" s="7"/>
      <c r="AA64" s="7"/>
    </row>
    <row r="65" spans="1:27" s="17" customFormat="1" x14ac:dyDescent="0.35">
      <c r="A65" s="16"/>
      <c r="B65" s="16"/>
      <c r="E65" s="12"/>
      <c r="F65" s="12"/>
      <c r="G65" s="12"/>
      <c r="H65" s="12"/>
      <c r="I65" s="12"/>
      <c r="J65" s="12"/>
      <c r="K65" s="12"/>
      <c r="L65" s="12"/>
      <c r="M65" s="15"/>
      <c r="N65" s="15"/>
      <c r="O65" s="15"/>
      <c r="P65" s="13"/>
      <c r="Q65" s="13"/>
      <c r="R65" s="13"/>
      <c r="S65" s="13"/>
      <c r="T65" s="12"/>
      <c r="U65" s="12"/>
      <c r="V65" s="7"/>
      <c r="W65" s="10"/>
      <c r="X65" s="7"/>
      <c r="Y65" s="7"/>
      <c r="Z65" s="7"/>
      <c r="AA65" s="7"/>
    </row>
    <row r="66" spans="1:27" s="17" customFormat="1" x14ac:dyDescent="0.35">
      <c r="A66" s="16"/>
      <c r="B66" s="16"/>
      <c r="E66" s="12"/>
      <c r="F66" s="12"/>
      <c r="G66" s="12"/>
      <c r="H66" s="12"/>
      <c r="I66" s="12"/>
      <c r="J66" s="12"/>
      <c r="K66" s="12"/>
      <c r="L66" s="12"/>
      <c r="M66" s="15"/>
      <c r="N66" s="15"/>
      <c r="O66" s="15"/>
      <c r="P66" s="13"/>
      <c r="Q66" s="13"/>
      <c r="R66" s="13"/>
      <c r="S66" s="13"/>
      <c r="T66" s="12"/>
      <c r="U66" s="12"/>
      <c r="V66" s="7"/>
      <c r="W66" s="10"/>
      <c r="X66" s="7"/>
      <c r="Y66" s="7"/>
      <c r="Z66" s="7"/>
      <c r="AA66" s="7"/>
    </row>
    <row r="67" spans="1:27" s="17" customFormat="1" x14ac:dyDescent="0.35">
      <c r="A67" s="16"/>
      <c r="B67" s="16"/>
      <c r="E67" s="13"/>
      <c r="F67" s="13"/>
      <c r="G67" s="13"/>
      <c r="H67" s="13"/>
      <c r="I67" s="12"/>
      <c r="J67" s="12"/>
      <c r="K67" s="12"/>
      <c r="L67" s="12"/>
      <c r="M67" s="15"/>
      <c r="N67" s="15"/>
      <c r="O67" s="15"/>
      <c r="P67" s="13"/>
      <c r="Q67" s="13"/>
      <c r="R67" s="13"/>
      <c r="S67" s="13"/>
      <c r="T67" s="12"/>
      <c r="U67" s="12"/>
      <c r="V67" s="7"/>
      <c r="W67" s="10"/>
      <c r="X67" s="7"/>
      <c r="Y67" s="7"/>
      <c r="Z67" s="7"/>
      <c r="AA67" s="7"/>
    </row>
    <row r="68" spans="1:27" s="17" customFormat="1" x14ac:dyDescent="0.35">
      <c r="A68" s="16"/>
      <c r="B68" s="16"/>
      <c r="E68" s="12"/>
      <c r="F68" s="12"/>
      <c r="G68" s="12"/>
      <c r="H68" s="12"/>
      <c r="I68" s="12"/>
      <c r="J68" s="12"/>
      <c r="K68" s="12"/>
      <c r="L68" s="12"/>
      <c r="M68" s="15"/>
      <c r="N68" s="15"/>
      <c r="O68" s="15"/>
      <c r="P68" s="13"/>
      <c r="Q68" s="13"/>
      <c r="R68" s="13"/>
      <c r="S68" s="13"/>
      <c r="T68" s="12"/>
      <c r="U68" s="12"/>
      <c r="V68" s="7"/>
      <c r="W68" s="10"/>
      <c r="X68" s="7"/>
      <c r="Y68" s="7"/>
      <c r="Z68" s="7"/>
      <c r="AA68" s="7"/>
    </row>
    <row r="69" spans="1:27" s="17" customFormat="1" x14ac:dyDescent="0.35">
      <c r="A69" s="16"/>
      <c r="B69" s="16"/>
      <c r="E69" s="12"/>
      <c r="F69" s="12"/>
      <c r="G69" s="12"/>
      <c r="H69" s="12"/>
      <c r="I69" s="12"/>
      <c r="J69" s="12"/>
      <c r="K69" s="12"/>
      <c r="L69" s="12"/>
      <c r="M69" s="15"/>
      <c r="N69" s="15"/>
      <c r="O69" s="15"/>
      <c r="P69" s="13"/>
      <c r="Q69" s="13"/>
      <c r="R69" s="13"/>
      <c r="S69" s="13"/>
      <c r="T69" s="12"/>
      <c r="U69" s="12"/>
      <c r="V69" s="7"/>
      <c r="W69" s="10"/>
      <c r="X69" s="7"/>
      <c r="Y69" s="7"/>
      <c r="Z69" s="7"/>
      <c r="AA69" s="7"/>
    </row>
  </sheetData>
  <sheetProtection algorithmName="SHA-512" hashValue="6s8JYglzgpSGki3JSlEZKG0zxl3LTeAHsWMdJfl85g702ixvHmDoK8wgrh31DscDsBCKBLMYQn485OxjiMa42A==" saltValue="AQwBgKreaTeVB9HdtrDXYA==" spinCount="100000" sheet="1" objects="1" scenarios="1"/>
  <protectedRanges>
    <protectedRange sqref="L48:O57" name="Range3"/>
    <protectedRange sqref="P48:Q57 C48:I57" name="Range2"/>
  </protectedRanges>
  <mergeCells count="167">
    <mergeCell ref="M23:N23"/>
    <mergeCell ref="M20:N20"/>
    <mergeCell ref="M21:N21"/>
    <mergeCell ref="R47:S47"/>
    <mergeCell ref="E47:G47"/>
    <mergeCell ref="P17:R17"/>
    <mergeCell ref="P18:R18"/>
    <mergeCell ref="P19:R19"/>
    <mergeCell ref="P20:R20"/>
    <mergeCell ref="P21:R21"/>
    <mergeCell ref="P22:R22"/>
    <mergeCell ref="P23:R23"/>
    <mergeCell ref="P24:R24"/>
    <mergeCell ref="P25:R25"/>
    <mergeCell ref="P26:R26"/>
    <mergeCell ref="P27:R27"/>
    <mergeCell ref="P28:R28"/>
    <mergeCell ref="P29:R29"/>
    <mergeCell ref="P30:R30"/>
    <mergeCell ref="P31:R31"/>
    <mergeCell ref="P32:R32"/>
    <mergeCell ref="P33:R33"/>
    <mergeCell ref="G36:K36"/>
    <mergeCell ref="F27:H27"/>
    <mergeCell ref="F4:H4"/>
    <mergeCell ref="M34:N34"/>
    <mergeCell ref="J47:K47"/>
    <mergeCell ref="J48:K48"/>
    <mergeCell ref="J49:K49"/>
    <mergeCell ref="J50:K50"/>
    <mergeCell ref="C46:K46"/>
    <mergeCell ref="M46:M47"/>
    <mergeCell ref="M32:N32"/>
    <mergeCell ref="M33:N33"/>
    <mergeCell ref="M30:N30"/>
    <mergeCell ref="M31:N31"/>
    <mergeCell ref="M28:N28"/>
    <mergeCell ref="M29:N29"/>
    <mergeCell ref="M26:N26"/>
    <mergeCell ref="E5:L5"/>
    <mergeCell ref="C6:G6"/>
    <mergeCell ref="B38:C39"/>
    <mergeCell ref="E38:E39"/>
    <mergeCell ref="J14:L14"/>
    <mergeCell ref="M14:N14"/>
    <mergeCell ref="A45:U45"/>
    <mergeCell ref="A46:B47"/>
    <mergeCell ref="M40:R40"/>
    <mergeCell ref="M25:N25"/>
    <mergeCell ref="M22:N22"/>
    <mergeCell ref="P16:R16"/>
    <mergeCell ref="P57:Q57"/>
    <mergeCell ref="K6:R6"/>
    <mergeCell ref="P47:Q47"/>
    <mergeCell ref="P48:Q48"/>
    <mergeCell ref="M18:N18"/>
    <mergeCell ref="M19:N19"/>
    <mergeCell ref="J28:L28"/>
    <mergeCell ref="J29:L29"/>
    <mergeCell ref="J30:L30"/>
    <mergeCell ref="J31:L31"/>
    <mergeCell ref="J32:L32"/>
    <mergeCell ref="J23:L23"/>
    <mergeCell ref="J24:L24"/>
    <mergeCell ref="J25:L25"/>
    <mergeCell ref="J26:L26"/>
    <mergeCell ref="J27:L27"/>
    <mergeCell ref="J56:K56"/>
    <mergeCell ref="J57:K57"/>
    <mergeCell ref="B9:R9"/>
    <mergeCell ref="R52:S52"/>
    <mergeCell ref="R53:S53"/>
    <mergeCell ref="A48:B52"/>
    <mergeCell ref="A53:B57"/>
    <mergeCell ref="J51:K51"/>
    <mergeCell ref="J52:K52"/>
    <mergeCell ref="J53:K53"/>
    <mergeCell ref="J54:K54"/>
    <mergeCell ref="J55:K55"/>
    <mergeCell ref="C54:D54"/>
    <mergeCell ref="C55:D55"/>
    <mergeCell ref="C56:D56"/>
    <mergeCell ref="C57:D57"/>
    <mergeCell ref="E48:G48"/>
    <mergeCell ref="E49:G49"/>
    <mergeCell ref="E50:G50"/>
    <mergeCell ref="E51:G51"/>
    <mergeCell ref="E52:G52"/>
    <mergeCell ref="E53:G53"/>
    <mergeCell ref="E54:G54"/>
    <mergeCell ref="E55:G55"/>
    <mergeCell ref="E56:G56"/>
    <mergeCell ref="E57:G57"/>
    <mergeCell ref="C49:D49"/>
    <mergeCell ref="C50:D50"/>
    <mergeCell ref="C51:D51"/>
    <mergeCell ref="C52:D52"/>
    <mergeCell ref="C53:D53"/>
    <mergeCell ref="J33:L33"/>
    <mergeCell ref="C47:D47"/>
    <mergeCell ref="C48:D48"/>
    <mergeCell ref="I38:J38"/>
    <mergeCell ref="R57:S57"/>
    <mergeCell ref="P49:Q49"/>
    <mergeCell ref="P50:Q50"/>
    <mergeCell ref="P51:Q51"/>
    <mergeCell ref="P52:Q52"/>
    <mergeCell ref="P53:Q53"/>
    <mergeCell ref="R48:S48"/>
    <mergeCell ref="R49:S49"/>
    <mergeCell ref="R50:S50"/>
    <mergeCell ref="R51:S51"/>
    <mergeCell ref="P54:Q54"/>
    <mergeCell ref="P55:Q55"/>
    <mergeCell ref="P56:Q56"/>
    <mergeCell ref="P46:U46"/>
    <mergeCell ref="R54:S54"/>
    <mergeCell ref="R55:S55"/>
    <mergeCell ref="R56:S56"/>
    <mergeCell ref="F28:H28"/>
    <mergeCell ref="F29:H29"/>
    <mergeCell ref="P34:R34"/>
    <mergeCell ref="L36:S36"/>
    <mergeCell ref="I4:L4"/>
    <mergeCell ref="P4:R4"/>
    <mergeCell ref="P5:R5"/>
    <mergeCell ref="J15:L15"/>
    <mergeCell ref="J16:L16"/>
    <mergeCell ref="J17:L17"/>
    <mergeCell ref="J18:L18"/>
    <mergeCell ref="J19:L19"/>
    <mergeCell ref="J20:L20"/>
    <mergeCell ref="J21:L21"/>
    <mergeCell ref="J22:L22"/>
    <mergeCell ref="P14:R14"/>
    <mergeCell ref="P15:R15"/>
    <mergeCell ref="M4:N4"/>
    <mergeCell ref="M5:N5"/>
    <mergeCell ref="M15:N15"/>
    <mergeCell ref="M16:N16"/>
    <mergeCell ref="M17:N17"/>
    <mergeCell ref="M27:N27"/>
    <mergeCell ref="M24:N24"/>
    <mergeCell ref="C4:E4"/>
    <mergeCell ref="B42:E42"/>
    <mergeCell ref="A36:F36"/>
    <mergeCell ref="H42:I42"/>
    <mergeCell ref="F30:H30"/>
    <mergeCell ref="F31:H31"/>
    <mergeCell ref="F32:H32"/>
    <mergeCell ref="F33:H33"/>
    <mergeCell ref="C11:E11"/>
    <mergeCell ref="B14:E14"/>
    <mergeCell ref="F14:H14"/>
    <mergeCell ref="B15:E33"/>
    <mergeCell ref="F15:H15"/>
    <mergeCell ref="F16:H16"/>
    <mergeCell ref="F17:H17"/>
    <mergeCell ref="F18:H18"/>
    <mergeCell ref="F19:H19"/>
    <mergeCell ref="F20:H20"/>
    <mergeCell ref="F21:H21"/>
    <mergeCell ref="F22:H22"/>
    <mergeCell ref="F23:H23"/>
    <mergeCell ref="F24:H24"/>
    <mergeCell ref="F25:H25"/>
    <mergeCell ref="F26:H26"/>
  </mergeCells>
  <conditionalFormatting sqref="J48:J57">
    <cfRule type="cellIs" dxfId="9" priority="1" operator="equal">
      <formula>"← USE 6 DIGIT OBJECT"</formula>
    </cfRule>
    <cfRule type="cellIs" dxfId="8" priority="7" operator="equal">
      <formula>"← INVALID OBJECT CODE"</formula>
    </cfRule>
  </conditionalFormatting>
  <conditionalFormatting sqref="L48:O57">
    <cfRule type="cellIs" dxfId="7" priority="5" operator="greaterThan">
      <formula>0</formula>
    </cfRule>
    <cfRule type="cellIs" dxfId="6" priority="6" operator="lessThan">
      <formula>0</formula>
    </cfRule>
  </conditionalFormatting>
  <conditionalFormatting sqref="M60:O1048576">
    <cfRule type="cellIs" dxfId="5" priority="18" operator="equal">
      <formula>"← INVALID OBJECT CODE"</formula>
    </cfRule>
  </conditionalFormatting>
  <conditionalFormatting sqref="P11">
    <cfRule type="cellIs" dxfId="4" priority="4" operator="equal">
      <formula>"MS"</formula>
    </cfRule>
  </conditionalFormatting>
  <conditionalFormatting sqref="T58:T59">
    <cfRule type="containsText" dxfId="3" priority="2" operator="containsText" text="YES">
      <formula>NOT(ISERROR(SEARCH("YES",T58)))</formula>
    </cfRule>
    <cfRule type="containsText" dxfId="2" priority="3" operator="containsText" text="ERROR">
      <formula>NOT(ISERROR(SEARCH("ERROR",T58)))</formula>
    </cfRule>
  </conditionalFormatting>
  <dataValidations count="4">
    <dataValidation type="decimal" operator="greaterThan" allowBlank="1" showInputMessage="1" showErrorMessage="1" promptTitle="CHARGE" prompt="Please input positive number for charge" sqref="L48:O52" xr:uid="{00000000-0002-0000-0000-000000000000}">
      <formula1>0</formula1>
    </dataValidation>
    <dataValidation type="decimal" operator="lessThan" allowBlank="1" showInputMessage="1" showErrorMessage="1" promptTitle="CREDIT" prompt="Please input negative number for credit" sqref="L53:O57" xr:uid="{00000000-0002-0000-0000-000001000000}">
      <formula1>0</formula1>
    </dataValidation>
    <dataValidation type="textLength" operator="equal" allowBlank="1" showInputMessage="1" showErrorMessage="1" sqref="C48:C57 D49:D57" xr:uid="{00000000-0002-0000-0000-000002000000}">
      <formula1>8</formula1>
    </dataValidation>
    <dataValidation type="textLength" operator="equal" allowBlank="1" showInputMessage="1" showErrorMessage="1" sqref="P48:P57 Q49:Q57" xr:uid="{00000000-0002-0000-0000-000003000000}">
      <formula1>7</formula1>
    </dataValidation>
  </dataValidations>
  <pageMargins left="0.2" right="0.2" top="0.25" bottom="0.25" header="0.3" footer="0.3"/>
  <pageSetup scale="5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3"/>
  <sheetViews>
    <sheetView workbookViewId="0">
      <selection activeCell="I10" sqref="I10"/>
    </sheetView>
  </sheetViews>
  <sheetFormatPr defaultColWidth="8.81640625" defaultRowHeight="14.5" x14ac:dyDescent="0.35"/>
  <sheetData>
    <row r="1" spans="2:2" x14ac:dyDescent="0.35">
      <c r="B1" t="s">
        <v>9</v>
      </c>
    </row>
    <row r="2" spans="2:2" x14ac:dyDescent="0.35">
      <c r="B2" t="s">
        <v>7</v>
      </c>
    </row>
    <row r="3" spans="2:2" x14ac:dyDescent="0.35">
      <c r="B3"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73"/>
  <sheetViews>
    <sheetView zoomScale="90" zoomScaleNormal="90" workbookViewId="0">
      <pane ySplit="1" topLeftCell="A332" activePane="bottomLeft" state="frozen"/>
      <selection pane="bottomLeft" activeCell="A344" sqref="A344"/>
    </sheetView>
  </sheetViews>
  <sheetFormatPr defaultColWidth="9.54296875" defaultRowHeight="15.5" x14ac:dyDescent="0.35"/>
  <cols>
    <col min="1" max="1" width="8.54296875" style="162" customWidth="1"/>
    <col min="2" max="2" width="9.54296875" style="162"/>
    <col min="3" max="3" width="52.1796875" style="160" customWidth="1"/>
    <col min="4" max="4" width="36.453125" style="160" customWidth="1"/>
    <col min="5" max="5" width="38.6328125" style="162" bestFit="1" customWidth="1"/>
    <col min="6" max="6" width="13.6328125" style="160" bestFit="1" customWidth="1"/>
    <col min="7" max="7" width="35.81640625" style="160" bestFit="1" customWidth="1"/>
    <col min="8" max="8" width="47.26953125" style="160" hidden="1" customWidth="1"/>
    <col min="9" max="9" width="36.1796875" style="160" hidden="1" customWidth="1"/>
    <col min="10" max="10" width="31.453125" style="160" hidden="1" customWidth="1"/>
    <col min="11" max="11" width="55.453125" style="161" customWidth="1"/>
  </cols>
  <sheetData>
    <row r="1" spans="1:11" ht="20" x14ac:dyDescent="0.4">
      <c r="A1" s="363" t="s">
        <v>279</v>
      </c>
      <c r="B1" s="363"/>
      <c r="C1" s="363"/>
      <c r="D1" s="363"/>
      <c r="E1" s="363"/>
      <c r="F1" s="363"/>
      <c r="G1" s="363"/>
      <c r="H1" s="166"/>
    </row>
    <row r="2" spans="1:11" ht="14.5" x14ac:dyDescent="0.35">
      <c r="A2" s="167" t="s">
        <v>4</v>
      </c>
      <c r="B2" s="167" t="s">
        <v>280</v>
      </c>
      <c r="C2" s="167" t="s">
        <v>281</v>
      </c>
      <c r="D2" s="167" t="s">
        <v>282</v>
      </c>
      <c r="E2" s="167" t="s">
        <v>283</v>
      </c>
      <c r="F2" s="167" t="s">
        <v>284</v>
      </c>
      <c r="G2" s="167" t="s">
        <v>285</v>
      </c>
      <c r="H2" s="167" t="s">
        <v>286</v>
      </c>
      <c r="I2" s="167" t="s">
        <v>287</v>
      </c>
      <c r="J2" s="168" t="s">
        <v>288</v>
      </c>
      <c r="K2" s="169" t="s">
        <v>289</v>
      </c>
    </row>
    <row r="3" spans="1:11" ht="14.5" x14ac:dyDescent="0.35">
      <c r="A3">
        <v>500000</v>
      </c>
      <c r="B3" s="2" t="s">
        <v>290</v>
      </c>
      <c r="C3" s="2" t="s">
        <v>291</v>
      </c>
      <c r="D3" s="2" t="s">
        <v>291</v>
      </c>
      <c r="E3" s="2" t="s">
        <v>292</v>
      </c>
      <c r="F3" s="2" t="s">
        <v>293</v>
      </c>
      <c r="G3" s="2"/>
      <c r="H3" s="2"/>
      <c r="I3" s="2" t="s">
        <v>291</v>
      </c>
      <c r="J3" s="2"/>
      <c r="K3" s="2" t="s">
        <v>294</v>
      </c>
    </row>
    <row r="4" spans="1:11" ht="14.5" x14ac:dyDescent="0.35">
      <c r="A4" s="4">
        <v>501000</v>
      </c>
      <c r="B4" s="2" t="s">
        <v>295</v>
      </c>
      <c r="C4" s="2" t="s">
        <v>291</v>
      </c>
      <c r="D4" s="2" t="s">
        <v>291</v>
      </c>
      <c r="E4" s="2" t="s">
        <v>296</v>
      </c>
      <c r="F4" s="2"/>
      <c r="G4" s="2"/>
      <c r="H4" s="2"/>
      <c r="I4" s="2" t="s">
        <v>297</v>
      </c>
      <c r="J4" s="2" t="s">
        <v>10</v>
      </c>
      <c r="K4" s="2" t="s">
        <v>294</v>
      </c>
    </row>
    <row r="5" spans="1:11" ht="14.5" x14ac:dyDescent="0.35">
      <c r="A5">
        <v>503000</v>
      </c>
      <c r="B5" s="2" t="s">
        <v>295</v>
      </c>
      <c r="C5" s="2" t="s">
        <v>291</v>
      </c>
      <c r="D5" s="2" t="s">
        <v>291</v>
      </c>
      <c r="E5" s="2" t="s">
        <v>298</v>
      </c>
      <c r="F5" s="2"/>
      <c r="G5" s="2"/>
      <c r="H5" s="2"/>
      <c r="I5" s="2" t="s">
        <v>297</v>
      </c>
      <c r="J5" s="2" t="s">
        <v>10</v>
      </c>
      <c r="K5" s="2" t="s">
        <v>299</v>
      </c>
    </row>
    <row r="6" spans="1:11" ht="14.5" x14ac:dyDescent="0.35">
      <c r="A6">
        <v>504000</v>
      </c>
      <c r="B6" s="2" t="s">
        <v>295</v>
      </c>
      <c r="C6" s="2" t="s">
        <v>291</v>
      </c>
      <c r="D6" s="2" t="s">
        <v>291</v>
      </c>
      <c r="E6" s="2" t="s">
        <v>300</v>
      </c>
      <c r="F6" s="2"/>
      <c r="G6" s="2"/>
      <c r="H6" s="2"/>
      <c r="I6" s="2" t="s">
        <v>297</v>
      </c>
      <c r="J6" s="2" t="s">
        <v>10</v>
      </c>
      <c r="K6" s="2" t="s">
        <v>294</v>
      </c>
    </row>
    <row r="7" spans="1:11" ht="14.5" x14ac:dyDescent="0.35">
      <c r="A7">
        <v>504100</v>
      </c>
      <c r="B7" s="2" t="s">
        <v>290</v>
      </c>
      <c r="C7" s="2" t="s">
        <v>291</v>
      </c>
      <c r="D7" s="2" t="s">
        <v>291</v>
      </c>
      <c r="E7" s="2" t="s">
        <v>301</v>
      </c>
      <c r="F7" s="2" t="s">
        <v>293</v>
      </c>
      <c r="G7" s="2"/>
      <c r="H7" s="2"/>
      <c r="I7" s="2" t="s">
        <v>291</v>
      </c>
      <c r="J7" s="2"/>
      <c r="K7" s="2" t="s">
        <v>294</v>
      </c>
    </row>
    <row r="8" spans="1:11" ht="14.5" x14ac:dyDescent="0.35">
      <c r="A8">
        <v>504280</v>
      </c>
      <c r="B8" s="2" t="s">
        <v>295</v>
      </c>
      <c r="C8" s="2" t="s">
        <v>291</v>
      </c>
      <c r="D8" s="2" t="s">
        <v>291</v>
      </c>
      <c r="E8" s="2" t="s">
        <v>302</v>
      </c>
      <c r="F8" s="2"/>
      <c r="G8" s="2"/>
      <c r="H8" s="2"/>
      <c r="I8" s="2" t="s">
        <v>297</v>
      </c>
      <c r="J8" s="2" t="s">
        <v>10</v>
      </c>
      <c r="K8" s="2" t="s">
        <v>294</v>
      </c>
    </row>
    <row r="9" spans="1:11" ht="14.5" x14ac:dyDescent="0.35">
      <c r="A9">
        <v>505000</v>
      </c>
      <c r="B9" s="2" t="s">
        <v>295</v>
      </c>
      <c r="C9" s="2" t="s">
        <v>291</v>
      </c>
      <c r="D9" s="2" t="s">
        <v>291</v>
      </c>
      <c r="E9" s="2" t="s">
        <v>303</v>
      </c>
      <c r="F9" s="2"/>
      <c r="G9" s="2"/>
      <c r="H9" s="2"/>
      <c r="I9" s="2" t="s">
        <v>297</v>
      </c>
      <c r="J9" s="2" t="s">
        <v>10</v>
      </c>
      <c r="K9" s="2" t="s">
        <v>294</v>
      </c>
    </row>
    <row r="10" spans="1:11" ht="14.5" x14ac:dyDescent="0.35">
      <c r="A10">
        <v>506000</v>
      </c>
      <c r="B10" s="2" t="s">
        <v>295</v>
      </c>
      <c r="C10" s="2" t="s">
        <v>291</v>
      </c>
      <c r="D10" s="2" t="s">
        <v>291</v>
      </c>
      <c r="E10" s="2" t="s">
        <v>304</v>
      </c>
      <c r="F10" s="2"/>
      <c r="G10" s="2"/>
      <c r="H10" s="2"/>
      <c r="I10" s="2" t="s">
        <v>297</v>
      </c>
      <c r="J10" s="2" t="s">
        <v>10</v>
      </c>
      <c r="K10" s="2" t="s">
        <v>294</v>
      </c>
    </row>
    <row r="11" spans="1:11" ht="14.5" x14ac:dyDescent="0.35">
      <c r="A11">
        <v>506100</v>
      </c>
      <c r="B11" s="2" t="s">
        <v>295</v>
      </c>
      <c r="C11" s="2" t="s">
        <v>291</v>
      </c>
      <c r="D11" s="2" t="s">
        <v>291</v>
      </c>
      <c r="E11" s="2" t="s">
        <v>305</v>
      </c>
      <c r="F11" s="2"/>
      <c r="G11" s="2"/>
      <c r="H11" s="2"/>
      <c r="I11" s="2" t="s">
        <v>297</v>
      </c>
      <c r="J11" s="2" t="s">
        <v>10</v>
      </c>
      <c r="K11" s="2" t="s">
        <v>294</v>
      </c>
    </row>
    <row r="12" spans="1:11" ht="14.5" x14ac:dyDescent="0.35">
      <c r="A12">
        <v>507990</v>
      </c>
      <c r="B12" s="2" t="s">
        <v>295</v>
      </c>
      <c r="C12" s="2" t="s">
        <v>291</v>
      </c>
      <c r="D12" s="2" t="s">
        <v>291</v>
      </c>
      <c r="E12" s="2" t="s">
        <v>306</v>
      </c>
      <c r="F12" s="2"/>
      <c r="G12" s="2"/>
      <c r="H12" s="2"/>
      <c r="I12" s="2" t="s">
        <v>297</v>
      </c>
      <c r="J12" s="2" t="s">
        <v>10</v>
      </c>
      <c r="K12" s="2" t="s">
        <v>307</v>
      </c>
    </row>
    <row r="13" spans="1:11" ht="14.5" x14ac:dyDescent="0.35">
      <c r="A13">
        <v>508880</v>
      </c>
      <c r="B13" s="2" t="s">
        <v>295</v>
      </c>
      <c r="C13" s="2" t="s">
        <v>291</v>
      </c>
      <c r="D13" s="2" t="s">
        <v>291</v>
      </c>
      <c r="E13" s="2" t="s">
        <v>308</v>
      </c>
      <c r="F13" s="2"/>
      <c r="G13" s="2"/>
      <c r="H13" s="2"/>
      <c r="I13" s="2" t="s">
        <v>297</v>
      </c>
      <c r="J13" s="2" t="s">
        <v>10</v>
      </c>
      <c r="K13" s="2" t="s">
        <v>294</v>
      </c>
    </row>
    <row r="14" spans="1:11" ht="14.5" x14ac:dyDescent="0.35">
      <c r="A14">
        <v>510300</v>
      </c>
      <c r="B14" s="2" t="s">
        <v>295</v>
      </c>
      <c r="C14" s="2" t="s">
        <v>291</v>
      </c>
      <c r="D14" s="2" t="s">
        <v>291</v>
      </c>
      <c r="E14" s="2" t="s">
        <v>309</v>
      </c>
      <c r="F14" s="2"/>
      <c r="G14" s="2"/>
      <c r="H14" s="2"/>
      <c r="I14" s="2" t="s">
        <v>297</v>
      </c>
      <c r="J14" s="2" t="s">
        <v>10</v>
      </c>
      <c r="K14" s="2" t="s">
        <v>294</v>
      </c>
    </row>
    <row r="15" spans="1:11" ht="14.5" x14ac:dyDescent="0.35">
      <c r="A15">
        <v>515000</v>
      </c>
      <c r="B15" s="2" t="s">
        <v>295</v>
      </c>
      <c r="C15" s="2" t="s">
        <v>291</v>
      </c>
      <c r="D15" s="2" t="s">
        <v>291</v>
      </c>
      <c r="E15" s="2" t="s">
        <v>310</v>
      </c>
      <c r="F15" s="2"/>
      <c r="G15" s="2"/>
      <c r="H15" s="2"/>
      <c r="I15" s="2" t="s">
        <v>297</v>
      </c>
      <c r="J15" s="2" t="s">
        <v>10</v>
      </c>
      <c r="K15" s="2" t="s">
        <v>294</v>
      </c>
    </row>
    <row r="16" spans="1:11" ht="14.5" x14ac:dyDescent="0.35">
      <c r="A16">
        <v>516100</v>
      </c>
      <c r="B16" s="2" t="s">
        <v>290</v>
      </c>
      <c r="C16" s="2" t="s">
        <v>291</v>
      </c>
      <c r="D16" s="2" t="s">
        <v>291</v>
      </c>
      <c r="E16" s="2" t="s">
        <v>311</v>
      </c>
      <c r="F16" s="2" t="s">
        <v>293</v>
      </c>
      <c r="G16" s="2"/>
      <c r="H16" s="2"/>
      <c r="I16" s="2" t="s">
        <v>291</v>
      </c>
      <c r="J16" s="2"/>
      <c r="K16" s="2" t="s">
        <v>294</v>
      </c>
    </row>
    <row r="17" spans="1:11" ht="14.5" x14ac:dyDescent="0.35">
      <c r="A17">
        <v>517000</v>
      </c>
      <c r="B17" s="2" t="s">
        <v>295</v>
      </c>
      <c r="C17" s="2" t="s">
        <v>291</v>
      </c>
      <c r="D17" s="2" t="s">
        <v>291</v>
      </c>
      <c r="E17" s="2" t="s">
        <v>312</v>
      </c>
      <c r="F17" s="2"/>
      <c r="G17" s="2"/>
      <c r="H17" s="2"/>
      <c r="I17" s="2" t="s">
        <v>297</v>
      </c>
      <c r="J17" s="2" t="s">
        <v>10</v>
      </c>
      <c r="K17" s="2" t="s">
        <v>294</v>
      </c>
    </row>
    <row r="18" spans="1:11" ht="14.5" x14ac:dyDescent="0.35">
      <c r="A18">
        <v>517480</v>
      </c>
      <c r="B18" s="2" t="s">
        <v>313</v>
      </c>
      <c r="C18" s="2" t="s">
        <v>291</v>
      </c>
      <c r="D18" s="2" t="s">
        <v>291</v>
      </c>
      <c r="E18" s="2" t="s">
        <v>314</v>
      </c>
      <c r="F18" s="2"/>
      <c r="G18" s="2"/>
      <c r="H18" s="2"/>
      <c r="I18" s="2" t="s">
        <v>315</v>
      </c>
      <c r="J18" s="2" t="s">
        <v>316</v>
      </c>
      <c r="K18" s="2" t="s">
        <v>294</v>
      </c>
    </row>
    <row r="19" spans="1:11" ht="14.5" x14ac:dyDescent="0.35">
      <c r="A19">
        <v>517500</v>
      </c>
      <c r="B19" s="2" t="s">
        <v>295</v>
      </c>
      <c r="C19" s="2" t="s">
        <v>291</v>
      </c>
      <c r="D19" s="2" t="s">
        <v>291</v>
      </c>
      <c r="E19" s="2" t="s">
        <v>317</v>
      </c>
      <c r="F19" s="2"/>
      <c r="G19" s="2"/>
      <c r="H19" s="2"/>
      <c r="I19" s="2" t="s">
        <v>297</v>
      </c>
      <c r="J19" s="2" t="s">
        <v>10</v>
      </c>
      <c r="K19" s="2" t="s">
        <v>294</v>
      </c>
    </row>
    <row r="20" spans="1:11" ht="14.5" x14ac:dyDescent="0.35">
      <c r="A20">
        <v>518900</v>
      </c>
      <c r="B20" s="2" t="s">
        <v>318</v>
      </c>
      <c r="C20" s="2" t="s">
        <v>291</v>
      </c>
      <c r="D20" s="2" t="s">
        <v>291</v>
      </c>
      <c r="E20" s="2" t="s">
        <v>319</v>
      </c>
      <c r="F20" s="2"/>
      <c r="G20" s="2"/>
      <c r="H20" s="2"/>
      <c r="I20" s="2" t="s">
        <v>320</v>
      </c>
      <c r="J20" s="2" t="s">
        <v>321</v>
      </c>
      <c r="K20" s="2" t="s">
        <v>294</v>
      </c>
    </row>
    <row r="21" spans="1:11" ht="14.5" x14ac:dyDescent="0.35">
      <c r="A21">
        <v>518910</v>
      </c>
      <c r="B21" s="2" t="s">
        <v>318</v>
      </c>
      <c r="C21" s="2" t="s">
        <v>291</v>
      </c>
      <c r="D21" s="2" t="s">
        <v>291</v>
      </c>
      <c r="E21" s="2" t="s">
        <v>322</v>
      </c>
      <c r="F21" s="2"/>
      <c r="G21" s="2"/>
      <c r="H21" s="2"/>
      <c r="I21" s="2" t="s">
        <v>320</v>
      </c>
      <c r="J21" s="2" t="s">
        <v>321</v>
      </c>
      <c r="K21" s="2" t="s">
        <v>294</v>
      </c>
    </row>
    <row r="22" spans="1:11" ht="14.5" x14ac:dyDescent="0.35">
      <c r="A22">
        <v>519000</v>
      </c>
      <c r="B22" s="2" t="s">
        <v>295</v>
      </c>
      <c r="C22" s="2" t="s">
        <v>291</v>
      </c>
      <c r="D22" s="2" t="s">
        <v>291</v>
      </c>
      <c r="E22" s="2" t="s">
        <v>323</v>
      </c>
      <c r="F22" s="2"/>
      <c r="G22" s="2"/>
      <c r="H22" s="2"/>
      <c r="I22" s="2" t="s">
        <v>297</v>
      </c>
      <c r="J22" s="2" t="s">
        <v>10</v>
      </c>
      <c r="K22" s="2" t="s">
        <v>294</v>
      </c>
    </row>
    <row r="23" spans="1:11" ht="14.5" x14ac:dyDescent="0.35">
      <c r="A23">
        <v>519010</v>
      </c>
      <c r="B23" s="2" t="s">
        <v>324</v>
      </c>
      <c r="C23" s="2" t="s">
        <v>291</v>
      </c>
      <c r="D23" s="2" t="s">
        <v>291</v>
      </c>
      <c r="E23" s="2" t="s">
        <v>325</v>
      </c>
      <c r="F23" s="2"/>
      <c r="G23" s="2"/>
      <c r="H23" s="2"/>
      <c r="I23" s="2" t="s">
        <v>326</v>
      </c>
      <c r="J23" s="2" t="s">
        <v>327</v>
      </c>
      <c r="K23" s="2" t="s">
        <v>294</v>
      </c>
    </row>
    <row r="24" spans="1:11" ht="14.5" x14ac:dyDescent="0.35">
      <c r="A24">
        <v>519020</v>
      </c>
      <c r="B24" s="2" t="s">
        <v>324</v>
      </c>
      <c r="C24" s="2" t="s">
        <v>291</v>
      </c>
      <c r="D24" s="2" t="s">
        <v>291</v>
      </c>
      <c r="E24" s="2" t="s">
        <v>328</v>
      </c>
      <c r="F24" s="2"/>
      <c r="G24" s="2"/>
      <c r="H24" s="2"/>
      <c r="I24" s="2" t="s">
        <v>326</v>
      </c>
      <c r="J24" s="2" t="s">
        <v>327</v>
      </c>
      <c r="K24" s="2" t="s">
        <v>294</v>
      </c>
    </row>
    <row r="25" spans="1:11" ht="14.5" x14ac:dyDescent="0.35">
      <c r="A25">
        <v>519030</v>
      </c>
      <c r="B25" s="2" t="s">
        <v>324</v>
      </c>
      <c r="C25" s="2" t="s">
        <v>291</v>
      </c>
      <c r="D25" s="2" t="s">
        <v>291</v>
      </c>
      <c r="E25" s="2" t="s">
        <v>329</v>
      </c>
      <c r="F25" s="2"/>
      <c r="G25" s="2"/>
      <c r="H25" s="2"/>
      <c r="I25" s="2" t="s">
        <v>326</v>
      </c>
      <c r="J25" s="2" t="s">
        <v>327</v>
      </c>
      <c r="K25" s="2" t="s">
        <v>294</v>
      </c>
    </row>
    <row r="26" spans="1:11" ht="14.5" x14ac:dyDescent="0.35">
      <c r="A26">
        <v>519040</v>
      </c>
      <c r="B26" s="2" t="s">
        <v>295</v>
      </c>
      <c r="C26" s="2" t="s">
        <v>291</v>
      </c>
      <c r="D26" s="2" t="s">
        <v>291</v>
      </c>
      <c r="E26" s="2" t="s">
        <v>330</v>
      </c>
      <c r="F26" s="2"/>
      <c r="G26" s="2"/>
      <c r="H26" s="2"/>
      <c r="I26" s="2" t="s">
        <v>297</v>
      </c>
      <c r="J26" s="2" t="s">
        <v>10</v>
      </c>
      <c r="K26" s="2" t="s">
        <v>294</v>
      </c>
    </row>
    <row r="27" spans="1:11" ht="14.5" x14ac:dyDescent="0.35">
      <c r="A27">
        <v>519050</v>
      </c>
      <c r="B27" s="2" t="s">
        <v>324</v>
      </c>
      <c r="C27" s="2" t="s">
        <v>291</v>
      </c>
      <c r="D27" s="2" t="s">
        <v>291</v>
      </c>
      <c r="E27" s="2" t="s">
        <v>331</v>
      </c>
      <c r="F27" s="2"/>
      <c r="G27" s="2"/>
      <c r="H27" s="2"/>
      <c r="I27" s="2" t="s">
        <v>326</v>
      </c>
      <c r="J27" s="2" t="s">
        <v>327</v>
      </c>
      <c r="K27" s="2" t="s">
        <v>294</v>
      </c>
    </row>
    <row r="28" spans="1:11" ht="14.5" x14ac:dyDescent="0.35">
      <c r="A28">
        <v>519060</v>
      </c>
      <c r="B28" s="2" t="s">
        <v>295</v>
      </c>
      <c r="C28" s="2" t="s">
        <v>291</v>
      </c>
      <c r="D28" s="2" t="s">
        <v>291</v>
      </c>
      <c r="E28" s="2" t="s">
        <v>332</v>
      </c>
      <c r="F28" s="2"/>
      <c r="G28" s="2"/>
      <c r="H28" s="2"/>
      <c r="I28" s="2" t="s">
        <v>297</v>
      </c>
      <c r="J28" s="2" t="s">
        <v>10</v>
      </c>
      <c r="K28" s="2" t="s">
        <v>294</v>
      </c>
    </row>
    <row r="29" spans="1:11" ht="14.5" x14ac:dyDescent="0.35">
      <c r="A29">
        <v>519080</v>
      </c>
      <c r="B29" s="2" t="s">
        <v>324</v>
      </c>
      <c r="C29" s="2" t="s">
        <v>291</v>
      </c>
      <c r="D29" s="2" t="s">
        <v>291</v>
      </c>
      <c r="E29" s="2" t="s">
        <v>333</v>
      </c>
      <c r="F29" s="2"/>
      <c r="G29" s="2"/>
      <c r="H29" s="2"/>
      <c r="I29" s="2" t="s">
        <v>326</v>
      </c>
      <c r="J29" s="2" t="s">
        <v>327</v>
      </c>
      <c r="K29" s="2" t="s">
        <v>294</v>
      </c>
    </row>
    <row r="30" spans="1:11" ht="14.5" x14ac:dyDescent="0.35">
      <c r="A30">
        <v>519090</v>
      </c>
      <c r="B30" s="2" t="s">
        <v>324</v>
      </c>
      <c r="C30" s="2" t="s">
        <v>291</v>
      </c>
      <c r="D30" s="2" t="s">
        <v>291</v>
      </c>
      <c r="E30" s="2" t="s">
        <v>334</v>
      </c>
      <c r="F30" s="2"/>
      <c r="G30" s="2"/>
      <c r="H30" s="2"/>
      <c r="I30" s="2" t="s">
        <v>326</v>
      </c>
      <c r="J30" s="2" t="s">
        <v>327</v>
      </c>
      <c r="K30" s="2" t="s">
        <v>294</v>
      </c>
    </row>
    <row r="31" spans="1:11" ht="14.5" x14ac:dyDescent="0.35">
      <c r="A31">
        <v>519100</v>
      </c>
      <c r="B31" s="2" t="s">
        <v>295</v>
      </c>
      <c r="C31" s="2" t="s">
        <v>291</v>
      </c>
      <c r="D31" s="2" t="s">
        <v>291</v>
      </c>
      <c r="E31" s="2" t="s">
        <v>335</v>
      </c>
      <c r="F31" s="2"/>
      <c r="G31" s="2"/>
      <c r="H31" s="2"/>
      <c r="I31" s="2" t="s">
        <v>297</v>
      </c>
      <c r="J31" s="2" t="s">
        <v>10</v>
      </c>
      <c r="K31" s="2" t="s">
        <v>294</v>
      </c>
    </row>
    <row r="32" spans="1:11" ht="14.5" x14ac:dyDescent="0.35">
      <c r="A32">
        <v>519110</v>
      </c>
      <c r="B32" s="2" t="s">
        <v>324</v>
      </c>
      <c r="C32" s="2" t="s">
        <v>291</v>
      </c>
      <c r="D32" s="2" t="s">
        <v>291</v>
      </c>
      <c r="E32" s="2" t="s">
        <v>336</v>
      </c>
      <c r="F32" s="2"/>
      <c r="G32" s="2"/>
      <c r="H32" s="2"/>
      <c r="I32" s="2" t="s">
        <v>326</v>
      </c>
      <c r="J32" s="2" t="s">
        <v>327</v>
      </c>
      <c r="K32" s="2" t="s">
        <v>294</v>
      </c>
    </row>
    <row r="33" spans="1:11" ht="14.5" x14ac:dyDescent="0.35">
      <c r="A33">
        <v>519120</v>
      </c>
      <c r="B33" s="2" t="s">
        <v>295</v>
      </c>
      <c r="C33" s="2" t="s">
        <v>291</v>
      </c>
      <c r="D33" s="2" t="s">
        <v>291</v>
      </c>
      <c r="E33" s="2" t="s">
        <v>337</v>
      </c>
      <c r="F33" s="2"/>
      <c r="G33" s="2"/>
      <c r="H33" s="2"/>
      <c r="I33" s="2" t="s">
        <v>297</v>
      </c>
      <c r="J33" s="2" t="s">
        <v>10</v>
      </c>
      <c r="K33" s="2" t="s">
        <v>294</v>
      </c>
    </row>
    <row r="34" spans="1:11" ht="14.5" x14ac:dyDescent="0.35">
      <c r="A34">
        <v>519130</v>
      </c>
      <c r="B34" s="2" t="s">
        <v>295</v>
      </c>
      <c r="C34" s="2" t="s">
        <v>291</v>
      </c>
      <c r="D34" s="2" t="s">
        <v>291</v>
      </c>
      <c r="E34" s="2" t="s">
        <v>338</v>
      </c>
      <c r="F34" s="2"/>
      <c r="G34" s="2"/>
      <c r="H34" s="2"/>
      <c r="I34" s="2" t="s">
        <v>297</v>
      </c>
      <c r="J34" s="2" t="s">
        <v>10</v>
      </c>
      <c r="K34" s="2" t="s">
        <v>294</v>
      </c>
    </row>
    <row r="35" spans="1:11" ht="14.5" x14ac:dyDescent="0.35">
      <c r="A35">
        <v>519160</v>
      </c>
      <c r="B35" s="2" t="s">
        <v>295</v>
      </c>
      <c r="C35" s="2" t="s">
        <v>291</v>
      </c>
      <c r="D35" s="2" t="s">
        <v>291</v>
      </c>
      <c r="E35" s="2" t="s">
        <v>339</v>
      </c>
      <c r="F35" s="2"/>
      <c r="G35" s="2"/>
      <c r="H35" s="2"/>
      <c r="I35" s="2" t="s">
        <v>297</v>
      </c>
      <c r="J35" s="2" t="s">
        <v>10</v>
      </c>
      <c r="K35" s="2" t="s">
        <v>294</v>
      </c>
    </row>
    <row r="36" spans="1:11" ht="14.5" x14ac:dyDescent="0.35">
      <c r="A36">
        <v>519170</v>
      </c>
      <c r="B36" s="2" t="s">
        <v>295</v>
      </c>
      <c r="C36" s="2" t="s">
        <v>291</v>
      </c>
      <c r="D36" s="2" t="s">
        <v>291</v>
      </c>
      <c r="E36" s="2" t="s">
        <v>340</v>
      </c>
      <c r="F36" s="2"/>
      <c r="G36" s="2"/>
      <c r="H36" s="2"/>
      <c r="I36" s="2" t="s">
        <v>297</v>
      </c>
      <c r="J36" s="2" t="s">
        <v>10</v>
      </c>
      <c r="K36" s="2" t="s">
        <v>294</v>
      </c>
    </row>
    <row r="37" spans="1:11" ht="14.5" x14ac:dyDescent="0.35">
      <c r="A37">
        <v>519180</v>
      </c>
      <c r="B37" s="2" t="s">
        <v>295</v>
      </c>
      <c r="C37" s="2" t="s">
        <v>291</v>
      </c>
      <c r="D37" s="2" t="s">
        <v>291</v>
      </c>
      <c r="E37" s="2" t="s">
        <v>341</v>
      </c>
      <c r="F37" s="2"/>
      <c r="G37" s="2"/>
      <c r="H37" s="2"/>
      <c r="I37" s="2" t="s">
        <v>297</v>
      </c>
      <c r="J37" s="2" t="s">
        <v>10</v>
      </c>
      <c r="K37" s="2" t="s">
        <v>294</v>
      </c>
    </row>
    <row r="38" spans="1:11" ht="14.5" x14ac:dyDescent="0.35">
      <c r="A38">
        <v>519190</v>
      </c>
      <c r="B38" s="2" t="s">
        <v>295</v>
      </c>
      <c r="C38" s="2" t="s">
        <v>291</v>
      </c>
      <c r="D38" s="2" t="s">
        <v>291</v>
      </c>
      <c r="E38" s="2" t="s">
        <v>342</v>
      </c>
      <c r="F38" s="2"/>
      <c r="G38" s="2"/>
      <c r="H38" s="2"/>
      <c r="I38" s="2" t="s">
        <v>297</v>
      </c>
      <c r="J38" s="2" t="s">
        <v>10</v>
      </c>
      <c r="K38" s="2" t="s">
        <v>294</v>
      </c>
    </row>
    <row r="39" spans="1:11" ht="14.5" x14ac:dyDescent="0.35">
      <c r="A39">
        <v>519200</v>
      </c>
      <c r="B39" s="2" t="s">
        <v>313</v>
      </c>
      <c r="C39" s="2" t="s">
        <v>291</v>
      </c>
      <c r="D39" s="2" t="s">
        <v>291</v>
      </c>
      <c r="E39" s="2" t="s">
        <v>343</v>
      </c>
      <c r="F39" s="2"/>
      <c r="G39" s="2"/>
      <c r="H39" s="2"/>
      <c r="I39" s="2" t="s">
        <v>315</v>
      </c>
      <c r="J39" s="2" t="s">
        <v>316</v>
      </c>
      <c r="K39" s="2" t="s">
        <v>294</v>
      </c>
    </row>
    <row r="40" spans="1:11" ht="14.5" x14ac:dyDescent="0.35">
      <c r="A40">
        <v>519210</v>
      </c>
      <c r="B40" s="2" t="s">
        <v>313</v>
      </c>
      <c r="C40" s="2" t="s">
        <v>291</v>
      </c>
      <c r="D40" s="2" t="s">
        <v>291</v>
      </c>
      <c r="E40" s="2" t="s">
        <v>344</v>
      </c>
      <c r="F40" s="2"/>
      <c r="G40" s="2"/>
      <c r="H40" s="2"/>
      <c r="I40" s="2" t="s">
        <v>315</v>
      </c>
      <c r="J40" s="2" t="s">
        <v>316</v>
      </c>
      <c r="K40" s="2" t="s">
        <v>294</v>
      </c>
    </row>
    <row r="41" spans="1:11" ht="14.5" x14ac:dyDescent="0.35">
      <c r="A41">
        <v>519220</v>
      </c>
      <c r="B41" s="2" t="s">
        <v>324</v>
      </c>
      <c r="C41" s="2" t="s">
        <v>291</v>
      </c>
      <c r="D41" s="2" t="s">
        <v>291</v>
      </c>
      <c r="E41" s="2" t="s">
        <v>345</v>
      </c>
      <c r="F41" s="2"/>
      <c r="G41" s="2"/>
      <c r="H41" s="2"/>
      <c r="I41" s="2" t="s">
        <v>326</v>
      </c>
      <c r="J41" s="2" t="s">
        <v>327</v>
      </c>
      <c r="K41" s="2" t="s">
        <v>294</v>
      </c>
    </row>
    <row r="42" spans="1:11" ht="14.5" x14ac:dyDescent="0.35">
      <c r="A42">
        <v>519230</v>
      </c>
      <c r="B42" s="2" t="s">
        <v>346</v>
      </c>
      <c r="C42" s="2" t="s">
        <v>291</v>
      </c>
      <c r="D42" s="2" t="s">
        <v>291</v>
      </c>
      <c r="E42" s="2" t="s">
        <v>347</v>
      </c>
      <c r="F42" s="2"/>
      <c r="G42" s="2"/>
      <c r="H42" s="2"/>
      <c r="I42" s="2" t="s">
        <v>348</v>
      </c>
      <c r="J42" s="2" t="s">
        <v>349</v>
      </c>
      <c r="K42" s="2" t="s">
        <v>294</v>
      </c>
    </row>
    <row r="43" spans="1:11" ht="14.5" x14ac:dyDescent="0.35">
      <c r="A43">
        <v>519240</v>
      </c>
      <c r="B43" s="2" t="s">
        <v>295</v>
      </c>
      <c r="C43" s="2" t="s">
        <v>291</v>
      </c>
      <c r="D43" s="2" t="s">
        <v>291</v>
      </c>
      <c r="E43" s="2" t="s">
        <v>350</v>
      </c>
      <c r="F43" s="2"/>
      <c r="G43" s="2"/>
      <c r="H43" s="2"/>
      <c r="I43" s="2" t="s">
        <v>297</v>
      </c>
      <c r="J43" s="2" t="s">
        <v>10</v>
      </c>
      <c r="K43" s="2" t="s">
        <v>294</v>
      </c>
    </row>
    <row r="44" spans="1:11" ht="14.5" x14ac:dyDescent="0.35">
      <c r="A44">
        <v>519260</v>
      </c>
      <c r="B44" s="2" t="s">
        <v>313</v>
      </c>
      <c r="C44" s="2" t="s">
        <v>291</v>
      </c>
      <c r="D44" s="2" t="s">
        <v>291</v>
      </c>
      <c r="E44" s="2" t="s">
        <v>351</v>
      </c>
      <c r="F44" s="2"/>
      <c r="G44" s="2"/>
      <c r="H44" s="2"/>
      <c r="I44" s="2" t="s">
        <v>315</v>
      </c>
      <c r="J44" s="2" t="s">
        <v>316</v>
      </c>
      <c r="K44" s="2" t="s">
        <v>294</v>
      </c>
    </row>
    <row r="45" spans="1:11" ht="14.5" x14ac:dyDescent="0.35">
      <c r="A45">
        <v>519270</v>
      </c>
      <c r="B45" s="2" t="s">
        <v>352</v>
      </c>
      <c r="C45" s="2" t="s">
        <v>291</v>
      </c>
      <c r="D45" s="2" t="s">
        <v>291</v>
      </c>
      <c r="E45" s="2" t="s">
        <v>353</v>
      </c>
      <c r="F45" s="2"/>
      <c r="G45" s="2"/>
      <c r="H45" s="2"/>
      <c r="I45" s="2" t="s">
        <v>354</v>
      </c>
      <c r="J45" s="2" t="s">
        <v>355</v>
      </c>
      <c r="K45" s="2" t="s">
        <v>299</v>
      </c>
    </row>
    <row r="46" spans="1:11" ht="14.5" x14ac:dyDescent="0.35">
      <c r="A46">
        <v>519280</v>
      </c>
      <c r="B46" s="2" t="s">
        <v>352</v>
      </c>
      <c r="C46" s="2" t="s">
        <v>291</v>
      </c>
      <c r="D46" s="2" t="s">
        <v>291</v>
      </c>
      <c r="E46" s="2" t="s">
        <v>356</v>
      </c>
      <c r="F46" s="2"/>
      <c r="G46" s="2"/>
      <c r="H46" s="2"/>
      <c r="I46" s="2" t="s">
        <v>354</v>
      </c>
      <c r="J46" s="2" t="s">
        <v>355</v>
      </c>
      <c r="K46" s="2" t="s">
        <v>299</v>
      </c>
    </row>
    <row r="47" spans="1:11" ht="14.5" x14ac:dyDescent="0.35">
      <c r="A47">
        <v>519360</v>
      </c>
      <c r="B47" s="2" t="s">
        <v>295</v>
      </c>
      <c r="C47" s="2" t="s">
        <v>291</v>
      </c>
      <c r="D47" s="2" t="s">
        <v>291</v>
      </c>
      <c r="E47" s="2" t="s">
        <v>357</v>
      </c>
      <c r="F47" s="2"/>
      <c r="G47" s="2"/>
      <c r="H47" s="2"/>
      <c r="I47" s="2" t="s">
        <v>297</v>
      </c>
      <c r="J47" s="2" t="s">
        <v>10</v>
      </c>
      <c r="K47" s="2" t="s">
        <v>294</v>
      </c>
    </row>
    <row r="48" spans="1:11" ht="14.5" x14ac:dyDescent="0.35">
      <c r="A48">
        <v>519450</v>
      </c>
      <c r="B48" s="2" t="s">
        <v>295</v>
      </c>
      <c r="C48" s="2" t="s">
        <v>291</v>
      </c>
      <c r="D48" s="2" t="s">
        <v>291</v>
      </c>
      <c r="E48" s="2" t="s">
        <v>358</v>
      </c>
      <c r="F48" s="2"/>
      <c r="G48" s="2"/>
      <c r="H48" s="2"/>
      <c r="I48" s="2" t="s">
        <v>297</v>
      </c>
      <c r="J48" s="2" t="s">
        <v>10</v>
      </c>
      <c r="K48" s="2" t="s">
        <v>294</v>
      </c>
    </row>
    <row r="49" spans="1:11" ht="14.5" x14ac:dyDescent="0.35">
      <c r="A49">
        <v>519470</v>
      </c>
      <c r="B49" s="2" t="s">
        <v>359</v>
      </c>
      <c r="C49" s="2" t="s">
        <v>291</v>
      </c>
      <c r="D49" s="2" t="s">
        <v>291</v>
      </c>
      <c r="E49" s="2" t="s">
        <v>360</v>
      </c>
      <c r="F49" s="2"/>
      <c r="G49" s="2"/>
      <c r="H49" s="2"/>
      <c r="I49" s="2" t="s">
        <v>361</v>
      </c>
      <c r="J49" s="2" t="s">
        <v>362</v>
      </c>
      <c r="K49" s="2" t="s">
        <v>294</v>
      </c>
    </row>
    <row r="50" spans="1:11" ht="14.5" x14ac:dyDescent="0.35">
      <c r="A50">
        <v>519480</v>
      </c>
      <c r="B50" s="2" t="s">
        <v>313</v>
      </c>
      <c r="C50" s="2" t="s">
        <v>291</v>
      </c>
      <c r="D50" s="2" t="s">
        <v>291</v>
      </c>
      <c r="E50" s="2" t="s">
        <v>363</v>
      </c>
      <c r="F50" s="2"/>
      <c r="G50" s="2"/>
      <c r="H50" s="2"/>
      <c r="I50" s="2" t="s">
        <v>315</v>
      </c>
      <c r="J50" s="2" t="s">
        <v>316</v>
      </c>
      <c r="K50" s="2" t="s">
        <v>294</v>
      </c>
    </row>
    <row r="51" spans="1:11" ht="14.5" x14ac:dyDescent="0.35">
      <c r="A51">
        <v>519490</v>
      </c>
      <c r="B51" s="2" t="s">
        <v>295</v>
      </c>
      <c r="C51" s="2" t="s">
        <v>291</v>
      </c>
      <c r="D51" s="2" t="s">
        <v>291</v>
      </c>
      <c r="E51" s="2" t="s">
        <v>364</v>
      </c>
      <c r="F51" s="2"/>
      <c r="G51" s="2"/>
      <c r="H51" s="2"/>
      <c r="I51" s="2" t="s">
        <v>297</v>
      </c>
      <c r="J51" s="2" t="s">
        <v>10</v>
      </c>
      <c r="K51" s="2" t="s">
        <v>294</v>
      </c>
    </row>
    <row r="52" spans="1:11" ht="14.5" x14ac:dyDescent="0.35">
      <c r="A52">
        <v>519700</v>
      </c>
      <c r="B52" s="2" t="s">
        <v>365</v>
      </c>
      <c r="C52" s="2" t="s">
        <v>291</v>
      </c>
      <c r="D52" s="2" t="s">
        <v>291</v>
      </c>
      <c r="E52" s="2" t="s">
        <v>366</v>
      </c>
      <c r="F52" s="2" t="s">
        <v>293</v>
      </c>
      <c r="G52" s="2"/>
      <c r="H52" s="2"/>
      <c r="I52" s="2" t="s">
        <v>291</v>
      </c>
      <c r="J52" s="2"/>
      <c r="K52" s="2" t="s">
        <v>294</v>
      </c>
    </row>
    <row r="53" spans="1:11" ht="14.5" x14ac:dyDescent="0.35">
      <c r="A53">
        <v>519770</v>
      </c>
      <c r="B53" s="2" t="s">
        <v>313</v>
      </c>
      <c r="C53" s="2" t="s">
        <v>291</v>
      </c>
      <c r="D53" s="2" t="s">
        <v>291</v>
      </c>
      <c r="E53" s="2" t="s">
        <v>367</v>
      </c>
      <c r="F53" s="2"/>
      <c r="G53" s="2"/>
      <c r="H53" s="2"/>
      <c r="I53" s="2" t="s">
        <v>315</v>
      </c>
      <c r="J53" s="2" t="s">
        <v>316</v>
      </c>
      <c r="K53" s="2" t="s">
        <v>294</v>
      </c>
    </row>
    <row r="54" spans="1:11" ht="14.5" x14ac:dyDescent="0.35">
      <c r="A54">
        <v>519780</v>
      </c>
      <c r="B54" s="2" t="s">
        <v>295</v>
      </c>
      <c r="C54" s="2" t="s">
        <v>291</v>
      </c>
      <c r="D54" s="2" t="s">
        <v>291</v>
      </c>
      <c r="E54" s="2" t="s">
        <v>368</v>
      </c>
      <c r="F54" s="2"/>
      <c r="G54" s="2"/>
      <c r="H54" s="2"/>
      <c r="I54" s="2" t="s">
        <v>297</v>
      </c>
      <c r="J54" s="2" t="s">
        <v>10</v>
      </c>
      <c r="K54" s="2" t="s">
        <v>294</v>
      </c>
    </row>
    <row r="55" spans="1:11" ht="14.5" x14ac:dyDescent="0.35">
      <c r="A55">
        <v>519800</v>
      </c>
      <c r="B55" s="2" t="s">
        <v>324</v>
      </c>
      <c r="C55" s="2" t="s">
        <v>291</v>
      </c>
      <c r="D55" s="2" t="s">
        <v>291</v>
      </c>
      <c r="E55" s="2" t="s">
        <v>369</v>
      </c>
      <c r="F55" s="2"/>
      <c r="G55" s="2"/>
      <c r="H55" s="2"/>
      <c r="I55" s="2" t="s">
        <v>326</v>
      </c>
      <c r="J55" s="2" t="s">
        <v>327</v>
      </c>
      <c r="K55" s="2" t="s">
        <v>294</v>
      </c>
    </row>
    <row r="56" spans="1:11" ht="14.5" x14ac:dyDescent="0.35">
      <c r="A56">
        <v>519810</v>
      </c>
      <c r="B56" s="2" t="s">
        <v>313</v>
      </c>
      <c r="C56" s="2" t="s">
        <v>291</v>
      </c>
      <c r="D56" s="2" t="s">
        <v>291</v>
      </c>
      <c r="E56" s="2" t="s">
        <v>370</v>
      </c>
      <c r="F56" s="2"/>
      <c r="G56" s="2"/>
      <c r="H56" s="2"/>
      <c r="I56" s="2" t="s">
        <v>315</v>
      </c>
      <c r="J56" s="2" t="s">
        <v>316</v>
      </c>
      <c r="K56" s="2" t="s">
        <v>294</v>
      </c>
    </row>
    <row r="57" spans="1:11" ht="14.5" x14ac:dyDescent="0.35">
      <c r="A57">
        <v>519820</v>
      </c>
      <c r="B57" s="2" t="s">
        <v>324</v>
      </c>
      <c r="C57" s="2" t="s">
        <v>291</v>
      </c>
      <c r="D57" s="2" t="s">
        <v>291</v>
      </c>
      <c r="E57" s="2" t="s">
        <v>371</v>
      </c>
      <c r="F57" s="2"/>
      <c r="G57" s="2"/>
      <c r="H57" s="2"/>
      <c r="I57" s="2" t="s">
        <v>326</v>
      </c>
      <c r="J57" s="2" t="s">
        <v>327</v>
      </c>
      <c r="K57" s="2" t="s">
        <v>294</v>
      </c>
    </row>
    <row r="58" spans="1:11" ht="14.5" x14ac:dyDescent="0.35">
      <c r="A58">
        <v>519850</v>
      </c>
      <c r="B58" s="2" t="s">
        <v>372</v>
      </c>
      <c r="C58" s="2" t="s">
        <v>291</v>
      </c>
      <c r="D58" s="2" t="s">
        <v>291</v>
      </c>
      <c r="E58" s="2" t="s">
        <v>373</v>
      </c>
      <c r="F58" s="2"/>
      <c r="G58" s="2"/>
      <c r="H58" s="2"/>
      <c r="I58" s="2" t="s">
        <v>374</v>
      </c>
      <c r="J58" s="2" t="s">
        <v>375</v>
      </c>
      <c r="K58" s="2" t="s">
        <v>294</v>
      </c>
    </row>
    <row r="59" spans="1:11" ht="14.5" x14ac:dyDescent="0.35">
      <c r="A59">
        <v>519910</v>
      </c>
      <c r="B59" s="2" t="s">
        <v>352</v>
      </c>
      <c r="C59" s="2" t="s">
        <v>291</v>
      </c>
      <c r="D59" s="2" t="s">
        <v>291</v>
      </c>
      <c r="E59" s="2" t="s">
        <v>376</v>
      </c>
      <c r="F59" s="2"/>
      <c r="G59" s="2"/>
      <c r="H59" s="2"/>
      <c r="I59" s="2" t="s">
        <v>354</v>
      </c>
      <c r="J59" s="2" t="s">
        <v>355</v>
      </c>
      <c r="K59" s="2" t="s">
        <v>294</v>
      </c>
    </row>
    <row r="60" spans="1:11" ht="14.5" x14ac:dyDescent="0.35">
      <c r="A60">
        <v>519920</v>
      </c>
      <c r="B60" s="2" t="s">
        <v>295</v>
      </c>
      <c r="C60" s="2" t="s">
        <v>291</v>
      </c>
      <c r="D60" s="2" t="s">
        <v>291</v>
      </c>
      <c r="E60" s="2" t="s">
        <v>377</v>
      </c>
      <c r="F60" s="2"/>
      <c r="G60" s="2"/>
      <c r="H60" s="2"/>
      <c r="I60" s="2" t="s">
        <v>297</v>
      </c>
      <c r="J60" s="2" t="s">
        <v>10</v>
      </c>
      <c r="K60" s="2" t="s">
        <v>294</v>
      </c>
    </row>
    <row r="61" spans="1:11" ht="14.5" x14ac:dyDescent="0.35">
      <c r="A61">
        <v>519960</v>
      </c>
      <c r="B61" s="2" t="s">
        <v>378</v>
      </c>
      <c r="C61" s="2" t="s">
        <v>291</v>
      </c>
      <c r="D61" s="2" t="s">
        <v>291</v>
      </c>
      <c r="E61" s="2" t="s">
        <v>379</v>
      </c>
      <c r="F61" s="2"/>
      <c r="G61" s="2"/>
      <c r="H61" s="2"/>
      <c r="I61" s="2" t="s">
        <v>380</v>
      </c>
      <c r="J61" s="2" t="s">
        <v>381</v>
      </c>
      <c r="K61" s="2" t="s">
        <v>299</v>
      </c>
    </row>
    <row r="62" spans="1:11" ht="14.5" x14ac:dyDescent="0.35">
      <c r="A62">
        <v>519990</v>
      </c>
      <c r="B62" s="2" t="s">
        <v>295</v>
      </c>
      <c r="C62" s="2" t="s">
        <v>291</v>
      </c>
      <c r="D62" s="2" t="s">
        <v>291</v>
      </c>
      <c r="E62" s="2" t="s">
        <v>382</v>
      </c>
      <c r="F62" s="2"/>
      <c r="G62" s="2"/>
      <c r="H62" s="2"/>
      <c r="I62" s="2" t="s">
        <v>297</v>
      </c>
      <c r="J62" s="2" t="s">
        <v>10</v>
      </c>
      <c r="K62" s="2" t="s">
        <v>299</v>
      </c>
    </row>
    <row r="63" spans="1:11" ht="14.5" x14ac:dyDescent="0.35">
      <c r="A63">
        <v>520000</v>
      </c>
      <c r="B63" s="2" t="s">
        <v>383</v>
      </c>
      <c r="C63" s="2" t="s">
        <v>291</v>
      </c>
      <c r="D63" s="2" t="s">
        <v>291</v>
      </c>
      <c r="E63" s="2" t="s">
        <v>384</v>
      </c>
      <c r="F63" s="2" t="s">
        <v>293</v>
      </c>
      <c r="G63" s="2"/>
      <c r="H63" s="2"/>
      <c r="I63" s="2" t="s">
        <v>291</v>
      </c>
      <c r="J63" s="2"/>
      <c r="K63" s="2" t="s">
        <v>385</v>
      </c>
    </row>
    <row r="64" spans="1:11" ht="14.5" x14ac:dyDescent="0.35">
      <c r="A64">
        <v>520100</v>
      </c>
      <c r="B64" s="2" t="s">
        <v>386</v>
      </c>
      <c r="C64" s="2" t="s">
        <v>291</v>
      </c>
      <c r="D64" s="2" t="s">
        <v>291</v>
      </c>
      <c r="E64" s="2" t="s">
        <v>387</v>
      </c>
      <c r="F64" s="2"/>
      <c r="G64" s="2"/>
      <c r="H64" s="2"/>
      <c r="I64" s="2" t="s">
        <v>388</v>
      </c>
      <c r="J64" s="2" t="s">
        <v>389</v>
      </c>
      <c r="K64" s="2" t="s">
        <v>385</v>
      </c>
    </row>
    <row r="65" spans="1:11" ht="14.5" x14ac:dyDescent="0.35">
      <c r="A65">
        <v>520270</v>
      </c>
      <c r="B65" s="2" t="s">
        <v>390</v>
      </c>
      <c r="C65" s="2" t="s">
        <v>291</v>
      </c>
      <c r="D65" s="2" t="s">
        <v>291</v>
      </c>
      <c r="E65" s="2" t="s">
        <v>353</v>
      </c>
      <c r="F65" s="2"/>
      <c r="G65" s="2"/>
      <c r="H65" s="2"/>
      <c r="I65" s="2" t="s">
        <v>391</v>
      </c>
      <c r="J65" s="2" t="s">
        <v>392</v>
      </c>
      <c r="K65" s="2" t="s">
        <v>393</v>
      </c>
    </row>
    <row r="66" spans="1:11" ht="14.5" x14ac:dyDescent="0.35">
      <c r="A66">
        <v>520280</v>
      </c>
      <c r="B66" s="2" t="s">
        <v>390</v>
      </c>
      <c r="C66" s="2" t="s">
        <v>291</v>
      </c>
      <c r="D66" s="2" t="s">
        <v>291</v>
      </c>
      <c r="E66" s="2" t="s">
        <v>356</v>
      </c>
      <c r="F66" s="2"/>
      <c r="G66" s="2"/>
      <c r="H66" s="2"/>
      <c r="I66" s="2" t="s">
        <v>391</v>
      </c>
      <c r="J66" s="2" t="s">
        <v>392</v>
      </c>
      <c r="K66" s="2" t="s">
        <v>393</v>
      </c>
    </row>
    <row r="67" spans="1:11" ht="14.5" x14ac:dyDescent="0.35">
      <c r="A67">
        <v>520300</v>
      </c>
      <c r="B67" s="2" t="s">
        <v>386</v>
      </c>
      <c r="C67" s="2" t="s">
        <v>291</v>
      </c>
      <c r="D67" s="2" t="s">
        <v>291</v>
      </c>
      <c r="E67" s="2" t="s">
        <v>309</v>
      </c>
      <c r="F67" s="2"/>
      <c r="G67" s="2"/>
      <c r="H67" s="2"/>
      <c r="I67" s="2" t="s">
        <v>388</v>
      </c>
      <c r="J67" s="2" t="s">
        <v>389</v>
      </c>
      <c r="K67" s="2" t="s">
        <v>385</v>
      </c>
    </row>
    <row r="68" spans="1:11" ht="14.5" x14ac:dyDescent="0.35">
      <c r="A68">
        <v>520310</v>
      </c>
      <c r="B68" s="2" t="s">
        <v>386</v>
      </c>
      <c r="C68" s="2" t="s">
        <v>291</v>
      </c>
      <c r="D68" s="2" t="s">
        <v>291</v>
      </c>
      <c r="E68" s="2" t="s">
        <v>304</v>
      </c>
      <c r="F68" s="2"/>
      <c r="G68" s="2"/>
      <c r="H68" s="2"/>
      <c r="I68" s="2" t="s">
        <v>388</v>
      </c>
      <c r="J68" s="2" t="s">
        <v>389</v>
      </c>
      <c r="K68" s="2" t="s">
        <v>385</v>
      </c>
    </row>
    <row r="69" spans="1:11" ht="14.5" x14ac:dyDescent="0.35">
      <c r="A69">
        <v>520350</v>
      </c>
      <c r="B69" s="2" t="s">
        <v>386</v>
      </c>
      <c r="C69" s="2" t="s">
        <v>291</v>
      </c>
      <c r="D69" s="2" t="s">
        <v>291</v>
      </c>
      <c r="E69" s="2" t="s">
        <v>305</v>
      </c>
      <c r="F69" s="2"/>
      <c r="G69" s="2"/>
      <c r="H69" s="2"/>
      <c r="I69" s="2" t="s">
        <v>388</v>
      </c>
      <c r="J69" s="2" t="s">
        <v>389</v>
      </c>
      <c r="K69" s="2" t="s">
        <v>385</v>
      </c>
    </row>
    <row r="70" spans="1:11" ht="14.5" x14ac:dyDescent="0.35">
      <c r="A70">
        <v>520360</v>
      </c>
      <c r="B70" s="2" t="s">
        <v>386</v>
      </c>
      <c r="C70" s="2" t="s">
        <v>291</v>
      </c>
      <c r="D70" s="2" t="s">
        <v>291</v>
      </c>
      <c r="E70" s="2" t="s">
        <v>357</v>
      </c>
      <c r="F70" s="2"/>
      <c r="G70" s="2"/>
      <c r="H70" s="2"/>
      <c r="I70" s="2" t="s">
        <v>388</v>
      </c>
      <c r="J70" s="2" t="s">
        <v>389</v>
      </c>
      <c r="K70" s="2" t="s">
        <v>385</v>
      </c>
    </row>
    <row r="71" spans="1:11" ht="14.5" x14ac:dyDescent="0.35">
      <c r="A71">
        <v>520460</v>
      </c>
      <c r="B71" s="2" t="s">
        <v>386</v>
      </c>
      <c r="C71" s="2" t="s">
        <v>291</v>
      </c>
      <c r="D71" s="2" t="s">
        <v>291</v>
      </c>
      <c r="E71" s="2" t="s">
        <v>394</v>
      </c>
      <c r="F71" s="2"/>
      <c r="G71" s="2"/>
      <c r="H71" s="2"/>
      <c r="I71" s="2" t="s">
        <v>388</v>
      </c>
      <c r="J71" s="2" t="s">
        <v>389</v>
      </c>
      <c r="K71" s="2" t="s">
        <v>385</v>
      </c>
    </row>
    <row r="72" spans="1:11" ht="14.5" x14ac:dyDescent="0.35">
      <c r="A72">
        <v>520510</v>
      </c>
      <c r="B72" s="2" t="s">
        <v>395</v>
      </c>
      <c r="C72" s="2" t="s">
        <v>291</v>
      </c>
      <c r="D72" s="2" t="s">
        <v>291</v>
      </c>
      <c r="E72" s="2" t="s">
        <v>325</v>
      </c>
      <c r="F72" s="2"/>
      <c r="G72" s="2"/>
      <c r="H72" s="2"/>
      <c r="I72" s="2" t="s">
        <v>396</v>
      </c>
      <c r="J72" s="2" t="s">
        <v>397</v>
      </c>
      <c r="K72" s="2" t="s">
        <v>385</v>
      </c>
    </row>
    <row r="73" spans="1:11" ht="14.5" x14ac:dyDescent="0.35">
      <c r="A73">
        <v>520520</v>
      </c>
      <c r="B73" s="2" t="s">
        <v>395</v>
      </c>
      <c r="C73" s="2" t="s">
        <v>291</v>
      </c>
      <c r="D73" s="2" t="s">
        <v>291</v>
      </c>
      <c r="E73" s="2" t="s">
        <v>328</v>
      </c>
      <c r="F73" s="2"/>
      <c r="G73" s="2"/>
      <c r="H73" s="2"/>
      <c r="I73" s="2" t="s">
        <v>396</v>
      </c>
      <c r="J73" s="2" t="s">
        <v>397</v>
      </c>
      <c r="K73" s="2" t="s">
        <v>385</v>
      </c>
    </row>
    <row r="74" spans="1:11" ht="14.5" x14ac:dyDescent="0.35">
      <c r="A74">
        <v>520530</v>
      </c>
      <c r="B74" s="2" t="s">
        <v>386</v>
      </c>
      <c r="C74" s="2" t="s">
        <v>291</v>
      </c>
      <c r="D74" s="2" t="s">
        <v>291</v>
      </c>
      <c r="E74" s="2" t="s">
        <v>329</v>
      </c>
      <c r="F74" s="2"/>
      <c r="G74" s="2"/>
      <c r="H74" s="2"/>
      <c r="I74" s="2" t="s">
        <v>388</v>
      </c>
      <c r="J74" s="2" t="s">
        <v>389</v>
      </c>
      <c r="K74" s="2" t="s">
        <v>385</v>
      </c>
    </row>
    <row r="75" spans="1:11" ht="14.5" x14ac:dyDescent="0.35">
      <c r="A75">
        <v>520550</v>
      </c>
      <c r="B75" s="2" t="s">
        <v>395</v>
      </c>
      <c r="C75" s="2" t="s">
        <v>291</v>
      </c>
      <c r="D75" s="2" t="s">
        <v>291</v>
      </c>
      <c r="E75" s="2" t="s">
        <v>331</v>
      </c>
      <c r="F75" s="2"/>
      <c r="G75" s="2"/>
      <c r="H75" s="2"/>
      <c r="I75" s="2" t="s">
        <v>396</v>
      </c>
      <c r="J75" s="2" t="s">
        <v>397</v>
      </c>
      <c r="K75" s="2" t="s">
        <v>385</v>
      </c>
    </row>
    <row r="76" spans="1:11" ht="14.5" x14ac:dyDescent="0.35">
      <c r="A76">
        <v>520580</v>
      </c>
      <c r="B76" s="2" t="s">
        <v>395</v>
      </c>
      <c r="C76" s="2" t="s">
        <v>291</v>
      </c>
      <c r="D76" s="2" t="s">
        <v>291</v>
      </c>
      <c r="E76" s="2" t="s">
        <v>398</v>
      </c>
      <c r="F76" s="2"/>
      <c r="G76" s="2"/>
      <c r="H76" s="2"/>
      <c r="I76" s="2" t="s">
        <v>396</v>
      </c>
      <c r="J76" s="2" t="s">
        <v>397</v>
      </c>
      <c r="K76" s="2" t="s">
        <v>385</v>
      </c>
    </row>
    <row r="77" spans="1:11" ht="14.5" x14ac:dyDescent="0.35">
      <c r="A77">
        <v>520590</v>
      </c>
      <c r="B77" s="2" t="s">
        <v>395</v>
      </c>
      <c r="C77" s="2" t="s">
        <v>291</v>
      </c>
      <c r="D77" s="2" t="s">
        <v>291</v>
      </c>
      <c r="E77" s="2" t="s">
        <v>334</v>
      </c>
      <c r="F77" s="2"/>
      <c r="G77" s="2"/>
      <c r="H77" s="2"/>
      <c r="I77" s="2" t="s">
        <v>396</v>
      </c>
      <c r="J77" s="2" t="s">
        <v>397</v>
      </c>
      <c r="K77" s="2" t="s">
        <v>385</v>
      </c>
    </row>
    <row r="78" spans="1:11" ht="14.5" x14ac:dyDescent="0.35">
      <c r="A78">
        <v>520600</v>
      </c>
      <c r="B78" s="2" t="s">
        <v>386</v>
      </c>
      <c r="C78" s="2" t="s">
        <v>291</v>
      </c>
      <c r="D78" s="2" t="s">
        <v>291</v>
      </c>
      <c r="E78" s="2" t="s">
        <v>335</v>
      </c>
      <c r="F78" s="2"/>
      <c r="G78" s="2"/>
      <c r="H78" s="2"/>
      <c r="I78" s="2" t="s">
        <v>388</v>
      </c>
      <c r="J78" s="2" t="s">
        <v>389</v>
      </c>
      <c r="K78" s="2" t="s">
        <v>385</v>
      </c>
    </row>
    <row r="79" spans="1:11" ht="14.5" x14ac:dyDescent="0.35">
      <c r="A79">
        <v>520610</v>
      </c>
      <c r="B79" s="2" t="s">
        <v>395</v>
      </c>
      <c r="C79" s="2" t="s">
        <v>291</v>
      </c>
      <c r="D79" s="2" t="s">
        <v>291</v>
      </c>
      <c r="E79" s="2" t="s">
        <v>336</v>
      </c>
      <c r="F79" s="2"/>
      <c r="G79" s="2"/>
      <c r="H79" s="2"/>
      <c r="I79" s="2" t="s">
        <v>396</v>
      </c>
      <c r="J79" s="2" t="s">
        <v>397</v>
      </c>
      <c r="K79" s="2" t="s">
        <v>385</v>
      </c>
    </row>
    <row r="80" spans="1:11" ht="14.5" x14ac:dyDescent="0.35">
      <c r="A80">
        <v>520620</v>
      </c>
      <c r="B80" s="2" t="s">
        <v>386</v>
      </c>
      <c r="C80" s="2" t="s">
        <v>291</v>
      </c>
      <c r="D80" s="2" t="s">
        <v>291</v>
      </c>
      <c r="E80" s="2" t="s">
        <v>337</v>
      </c>
      <c r="F80" s="2"/>
      <c r="G80" s="2"/>
      <c r="H80" s="2"/>
      <c r="I80" s="2" t="s">
        <v>388</v>
      </c>
      <c r="J80" s="2" t="s">
        <v>389</v>
      </c>
      <c r="K80" s="2" t="s">
        <v>385</v>
      </c>
    </row>
    <row r="81" spans="1:11" ht="14.5" x14ac:dyDescent="0.35">
      <c r="A81">
        <v>520630</v>
      </c>
      <c r="B81" s="2" t="s">
        <v>386</v>
      </c>
      <c r="C81" s="2" t="s">
        <v>291</v>
      </c>
      <c r="D81" s="2" t="s">
        <v>291</v>
      </c>
      <c r="E81" s="2" t="s">
        <v>338</v>
      </c>
      <c r="F81" s="2"/>
      <c r="G81" s="2"/>
      <c r="H81" s="2"/>
      <c r="I81" s="2" t="s">
        <v>388</v>
      </c>
      <c r="J81" s="2" t="s">
        <v>389</v>
      </c>
      <c r="K81" s="2" t="s">
        <v>385</v>
      </c>
    </row>
    <row r="82" spans="1:11" ht="14.5" x14ac:dyDescent="0.35">
      <c r="A82">
        <v>520660</v>
      </c>
      <c r="B82" s="2" t="s">
        <v>386</v>
      </c>
      <c r="C82" s="2" t="s">
        <v>291</v>
      </c>
      <c r="D82" s="2" t="s">
        <v>291</v>
      </c>
      <c r="E82" s="2" t="s">
        <v>339</v>
      </c>
      <c r="F82" s="2"/>
      <c r="G82" s="2"/>
      <c r="H82" s="2"/>
      <c r="I82" s="2" t="s">
        <v>388</v>
      </c>
      <c r="J82" s="2" t="s">
        <v>389</v>
      </c>
      <c r="K82" s="2" t="s">
        <v>385</v>
      </c>
    </row>
    <row r="83" spans="1:11" ht="14.5" x14ac:dyDescent="0.35">
      <c r="A83">
        <v>520680</v>
      </c>
      <c r="B83" s="2" t="s">
        <v>386</v>
      </c>
      <c r="C83" s="2" t="s">
        <v>291</v>
      </c>
      <c r="D83" s="2" t="s">
        <v>291</v>
      </c>
      <c r="E83" s="2" t="s">
        <v>341</v>
      </c>
      <c r="F83" s="2"/>
      <c r="G83" s="2"/>
      <c r="H83" s="2"/>
      <c r="I83" s="2" t="s">
        <v>388</v>
      </c>
      <c r="J83" s="2" t="s">
        <v>389</v>
      </c>
      <c r="K83" s="2" t="s">
        <v>385</v>
      </c>
    </row>
    <row r="84" spans="1:11" ht="14.5" x14ac:dyDescent="0.35">
      <c r="A84">
        <v>520690</v>
      </c>
      <c r="B84" s="2" t="s">
        <v>386</v>
      </c>
      <c r="C84" s="2" t="s">
        <v>291</v>
      </c>
      <c r="D84" s="2" t="s">
        <v>291</v>
      </c>
      <c r="E84" s="2" t="s">
        <v>342</v>
      </c>
      <c r="F84" s="2"/>
      <c r="G84" s="2"/>
      <c r="H84" s="2"/>
      <c r="I84" s="2" t="s">
        <v>388</v>
      </c>
      <c r="J84" s="2" t="s">
        <v>389</v>
      </c>
      <c r="K84" s="2" t="s">
        <v>385</v>
      </c>
    </row>
    <row r="85" spans="1:11" ht="14.5" x14ac:dyDescent="0.35">
      <c r="A85">
        <v>520700</v>
      </c>
      <c r="B85" s="2" t="s">
        <v>399</v>
      </c>
      <c r="C85" s="2" t="s">
        <v>291</v>
      </c>
      <c r="D85" s="2" t="s">
        <v>291</v>
      </c>
      <c r="E85" s="2" t="s">
        <v>343</v>
      </c>
      <c r="F85" s="2"/>
      <c r="G85" s="2"/>
      <c r="H85" s="2"/>
      <c r="I85" s="2" t="s">
        <v>400</v>
      </c>
      <c r="J85" s="2" t="s">
        <v>401</v>
      </c>
      <c r="K85" s="2" t="s">
        <v>385</v>
      </c>
    </row>
    <row r="86" spans="1:11" ht="14.5" x14ac:dyDescent="0.35">
      <c r="A86">
        <v>520710</v>
      </c>
      <c r="B86" s="2" t="s">
        <v>399</v>
      </c>
      <c r="C86" s="2" t="s">
        <v>291</v>
      </c>
      <c r="D86" s="2" t="s">
        <v>291</v>
      </c>
      <c r="E86" s="2" t="s">
        <v>344</v>
      </c>
      <c r="F86" s="2"/>
      <c r="G86" s="2"/>
      <c r="H86" s="2"/>
      <c r="I86" s="2" t="s">
        <v>400</v>
      </c>
      <c r="J86" s="2" t="s">
        <v>401</v>
      </c>
      <c r="K86" s="2" t="s">
        <v>385</v>
      </c>
    </row>
    <row r="87" spans="1:11" ht="14.5" x14ac:dyDescent="0.35">
      <c r="A87">
        <v>520720</v>
      </c>
      <c r="B87" s="2" t="s">
        <v>395</v>
      </c>
      <c r="C87" s="2" t="s">
        <v>291</v>
      </c>
      <c r="D87" s="2" t="s">
        <v>291</v>
      </c>
      <c r="E87" s="2" t="s">
        <v>345</v>
      </c>
      <c r="F87" s="2"/>
      <c r="G87" s="2"/>
      <c r="H87" s="2"/>
      <c r="I87" s="2" t="s">
        <v>396</v>
      </c>
      <c r="J87" s="2" t="s">
        <v>397</v>
      </c>
      <c r="K87" s="2" t="s">
        <v>385</v>
      </c>
    </row>
    <row r="88" spans="1:11" ht="14.5" x14ac:dyDescent="0.35">
      <c r="A88">
        <v>520730</v>
      </c>
      <c r="B88" s="2" t="s">
        <v>402</v>
      </c>
      <c r="C88" s="2" t="s">
        <v>291</v>
      </c>
      <c r="D88" s="2" t="s">
        <v>291</v>
      </c>
      <c r="E88" s="2" t="s">
        <v>347</v>
      </c>
      <c r="F88" s="2"/>
      <c r="G88" s="2"/>
      <c r="H88" s="2"/>
      <c r="I88" s="2" t="s">
        <v>403</v>
      </c>
      <c r="J88" s="2" t="s">
        <v>404</v>
      </c>
      <c r="K88" s="2" t="s">
        <v>385</v>
      </c>
    </row>
    <row r="89" spans="1:11" ht="14.5" x14ac:dyDescent="0.35">
      <c r="A89">
        <v>520740</v>
      </c>
      <c r="B89" s="2" t="s">
        <v>386</v>
      </c>
      <c r="C89" s="2" t="s">
        <v>291</v>
      </c>
      <c r="D89" s="2" t="s">
        <v>291</v>
      </c>
      <c r="E89" s="2" t="s">
        <v>405</v>
      </c>
      <c r="F89" s="2"/>
      <c r="G89" s="2"/>
      <c r="H89" s="2"/>
      <c r="I89" s="2" t="s">
        <v>388</v>
      </c>
      <c r="J89" s="2" t="s">
        <v>389</v>
      </c>
      <c r="K89" s="2" t="s">
        <v>385</v>
      </c>
    </row>
    <row r="90" spans="1:11" ht="14.5" x14ac:dyDescent="0.35">
      <c r="A90">
        <v>520750</v>
      </c>
      <c r="B90" s="2" t="s">
        <v>406</v>
      </c>
      <c r="C90" s="2" t="s">
        <v>291</v>
      </c>
      <c r="D90" s="2" t="s">
        <v>291</v>
      </c>
      <c r="E90" s="2" t="s">
        <v>407</v>
      </c>
      <c r="F90" s="2" t="s">
        <v>293</v>
      </c>
      <c r="G90" s="2"/>
      <c r="H90" s="2"/>
      <c r="I90" s="2" t="s">
        <v>291</v>
      </c>
      <c r="J90" s="2"/>
      <c r="K90" s="2" t="s">
        <v>385</v>
      </c>
    </row>
    <row r="91" spans="1:11" ht="14.5" x14ac:dyDescent="0.35">
      <c r="A91">
        <v>520760</v>
      </c>
      <c r="B91" s="2" t="s">
        <v>399</v>
      </c>
      <c r="C91" s="2" t="s">
        <v>291</v>
      </c>
      <c r="D91" s="2" t="s">
        <v>291</v>
      </c>
      <c r="E91" s="2" t="s">
        <v>408</v>
      </c>
      <c r="F91" s="2"/>
      <c r="G91" s="2"/>
      <c r="H91" s="2"/>
      <c r="I91" s="2" t="s">
        <v>400</v>
      </c>
      <c r="J91" s="2" t="s">
        <v>401</v>
      </c>
      <c r="K91" s="2" t="s">
        <v>385</v>
      </c>
    </row>
    <row r="92" spans="1:11" ht="14.5" x14ac:dyDescent="0.35">
      <c r="A92">
        <v>520770</v>
      </c>
      <c r="B92" s="2" t="s">
        <v>399</v>
      </c>
      <c r="C92" s="2" t="s">
        <v>291</v>
      </c>
      <c r="D92" s="2" t="s">
        <v>291</v>
      </c>
      <c r="E92" s="2" t="s">
        <v>367</v>
      </c>
      <c r="F92" s="2"/>
      <c r="G92" s="2"/>
      <c r="H92" s="2"/>
      <c r="I92" s="2" t="s">
        <v>400</v>
      </c>
      <c r="J92" s="2" t="s">
        <v>401</v>
      </c>
      <c r="K92" s="2" t="s">
        <v>385</v>
      </c>
    </row>
    <row r="93" spans="1:11" ht="14.5" x14ac:dyDescent="0.35">
      <c r="A93">
        <v>520780</v>
      </c>
      <c r="B93" s="2" t="s">
        <v>386</v>
      </c>
      <c r="C93" s="2" t="s">
        <v>291</v>
      </c>
      <c r="D93" s="2" t="s">
        <v>291</v>
      </c>
      <c r="E93" s="2" t="s">
        <v>368</v>
      </c>
      <c r="F93" s="2"/>
      <c r="G93" s="2"/>
      <c r="H93" s="2"/>
      <c r="I93" s="2" t="s">
        <v>388</v>
      </c>
      <c r="J93" s="2" t="s">
        <v>389</v>
      </c>
      <c r="K93" s="2" t="s">
        <v>385</v>
      </c>
    </row>
    <row r="94" spans="1:11" ht="14.5" x14ac:dyDescent="0.35">
      <c r="A94">
        <v>520800</v>
      </c>
      <c r="B94" s="2" t="s">
        <v>395</v>
      </c>
      <c r="C94" s="2" t="s">
        <v>291</v>
      </c>
      <c r="D94" s="2" t="s">
        <v>291</v>
      </c>
      <c r="E94" s="2" t="s">
        <v>369</v>
      </c>
      <c r="F94" s="2"/>
      <c r="G94" s="2"/>
      <c r="H94" s="2"/>
      <c r="I94" s="2" t="s">
        <v>396</v>
      </c>
      <c r="J94" s="2" t="s">
        <v>397</v>
      </c>
      <c r="K94" s="2" t="s">
        <v>385</v>
      </c>
    </row>
    <row r="95" spans="1:11" ht="14.5" x14ac:dyDescent="0.35">
      <c r="A95">
        <v>520810</v>
      </c>
      <c r="B95" s="2" t="s">
        <v>399</v>
      </c>
      <c r="C95" s="2" t="s">
        <v>291</v>
      </c>
      <c r="D95" s="2" t="s">
        <v>291</v>
      </c>
      <c r="E95" s="2" t="s">
        <v>370</v>
      </c>
      <c r="F95" s="2"/>
      <c r="G95" s="2"/>
      <c r="H95" s="2"/>
      <c r="I95" s="2" t="s">
        <v>400</v>
      </c>
      <c r="J95" s="2" t="s">
        <v>401</v>
      </c>
      <c r="K95" s="2" t="s">
        <v>385</v>
      </c>
    </row>
    <row r="96" spans="1:11" ht="14.5" x14ac:dyDescent="0.35">
      <c r="A96">
        <v>520820</v>
      </c>
      <c r="B96" s="2" t="s">
        <v>395</v>
      </c>
      <c r="C96" s="2" t="s">
        <v>291</v>
      </c>
      <c r="D96" s="2" t="s">
        <v>291</v>
      </c>
      <c r="E96" s="2" t="s">
        <v>371</v>
      </c>
      <c r="F96" s="2"/>
      <c r="G96" s="2"/>
      <c r="H96" s="2"/>
      <c r="I96" s="2" t="s">
        <v>396</v>
      </c>
      <c r="J96" s="2" t="s">
        <v>397</v>
      </c>
      <c r="K96" s="2" t="s">
        <v>385</v>
      </c>
    </row>
    <row r="97" spans="1:11" ht="14.5" x14ac:dyDescent="0.35">
      <c r="A97">
        <v>520850</v>
      </c>
      <c r="B97" s="2" t="s">
        <v>409</v>
      </c>
      <c r="C97" s="2" t="s">
        <v>291</v>
      </c>
      <c r="D97" s="2" t="s">
        <v>291</v>
      </c>
      <c r="E97" s="2" t="s">
        <v>410</v>
      </c>
      <c r="F97" s="2" t="s">
        <v>293</v>
      </c>
      <c r="G97" s="2"/>
      <c r="H97" s="2"/>
      <c r="I97" s="2" t="s">
        <v>291</v>
      </c>
      <c r="J97" s="2"/>
      <c r="K97" s="2" t="s">
        <v>385</v>
      </c>
    </row>
    <row r="98" spans="1:11" ht="14.5" x14ac:dyDescent="0.35">
      <c r="A98">
        <v>520900</v>
      </c>
      <c r="B98" s="2" t="s">
        <v>386</v>
      </c>
      <c r="C98" s="2" t="s">
        <v>291</v>
      </c>
      <c r="D98" s="2" t="s">
        <v>291</v>
      </c>
      <c r="E98" s="2" t="s">
        <v>323</v>
      </c>
      <c r="F98" s="2"/>
      <c r="G98" s="2"/>
      <c r="H98" s="2"/>
      <c r="I98" s="2" t="s">
        <v>388</v>
      </c>
      <c r="J98" s="2" t="s">
        <v>389</v>
      </c>
      <c r="K98" s="2" t="s">
        <v>385</v>
      </c>
    </row>
    <row r="99" spans="1:11" ht="14.5" x14ac:dyDescent="0.35">
      <c r="A99">
        <v>520910</v>
      </c>
      <c r="B99" s="2" t="s">
        <v>390</v>
      </c>
      <c r="C99" s="2" t="s">
        <v>291</v>
      </c>
      <c r="D99" s="2" t="s">
        <v>291</v>
      </c>
      <c r="E99" s="2" t="s">
        <v>376</v>
      </c>
      <c r="F99" s="2"/>
      <c r="G99" s="2"/>
      <c r="H99" s="2"/>
      <c r="I99" s="2" t="s">
        <v>391</v>
      </c>
      <c r="J99" s="2" t="s">
        <v>392</v>
      </c>
      <c r="K99" s="2" t="s">
        <v>385</v>
      </c>
    </row>
    <row r="100" spans="1:11" ht="14.5" x14ac:dyDescent="0.35">
      <c r="A100">
        <v>520970</v>
      </c>
      <c r="B100" s="2" t="s">
        <v>411</v>
      </c>
      <c r="C100" s="2" t="s">
        <v>291</v>
      </c>
      <c r="D100" s="2" t="s">
        <v>291</v>
      </c>
      <c r="E100" s="2" t="s">
        <v>360</v>
      </c>
      <c r="F100" s="2"/>
      <c r="G100" s="2"/>
      <c r="H100" s="2"/>
      <c r="I100" s="2" t="s">
        <v>412</v>
      </c>
      <c r="J100" s="2" t="s">
        <v>413</v>
      </c>
      <c r="K100" s="2" t="s">
        <v>385</v>
      </c>
    </row>
    <row r="101" spans="1:11" ht="14.5" x14ac:dyDescent="0.35">
      <c r="A101">
        <v>520980</v>
      </c>
      <c r="B101" s="2" t="s">
        <v>399</v>
      </c>
      <c r="C101" s="2" t="s">
        <v>291</v>
      </c>
      <c r="D101" s="2" t="s">
        <v>291</v>
      </c>
      <c r="E101" s="2" t="s">
        <v>363</v>
      </c>
      <c r="F101" s="2"/>
      <c r="G101" s="2"/>
      <c r="H101" s="2"/>
      <c r="I101" s="2" t="s">
        <v>400</v>
      </c>
      <c r="J101" s="2" t="s">
        <v>401</v>
      </c>
      <c r="K101" s="2" t="s">
        <v>385</v>
      </c>
    </row>
    <row r="102" spans="1:11" ht="14.5" x14ac:dyDescent="0.35">
      <c r="A102">
        <v>520990</v>
      </c>
      <c r="B102" s="2" t="s">
        <v>414</v>
      </c>
      <c r="C102" s="2" t="s">
        <v>291</v>
      </c>
      <c r="D102" s="2" t="s">
        <v>291</v>
      </c>
      <c r="E102" s="2" t="s">
        <v>319</v>
      </c>
      <c r="F102" s="2"/>
      <c r="G102" s="2"/>
      <c r="H102" s="2"/>
      <c r="I102" s="2" t="s">
        <v>415</v>
      </c>
      <c r="J102" s="2" t="s">
        <v>416</v>
      </c>
      <c r="K102" s="2" t="s">
        <v>385</v>
      </c>
    </row>
    <row r="103" spans="1:11" ht="14.5" x14ac:dyDescent="0.35">
      <c r="A103">
        <v>521000</v>
      </c>
      <c r="B103" s="2" t="s">
        <v>386</v>
      </c>
      <c r="C103" s="2" t="s">
        <v>291</v>
      </c>
      <c r="D103" s="2" t="s">
        <v>291</v>
      </c>
      <c r="E103" s="2" t="s">
        <v>303</v>
      </c>
      <c r="F103" s="2"/>
      <c r="G103" s="2"/>
      <c r="H103" s="2"/>
      <c r="I103" s="2" t="s">
        <v>388</v>
      </c>
      <c r="J103" s="2" t="s">
        <v>389</v>
      </c>
      <c r="K103" s="2" t="s">
        <v>385</v>
      </c>
    </row>
    <row r="104" spans="1:11" ht="14.5" x14ac:dyDescent="0.35">
      <c r="A104">
        <v>521830</v>
      </c>
      <c r="B104" s="2" t="s">
        <v>417</v>
      </c>
      <c r="C104" s="2" t="s">
        <v>291</v>
      </c>
      <c r="D104" s="2" t="s">
        <v>291</v>
      </c>
      <c r="E104" s="2" t="s">
        <v>418</v>
      </c>
      <c r="F104" s="2"/>
      <c r="G104" s="2"/>
      <c r="H104" s="2"/>
      <c r="I104" s="2" t="s">
        <v>419</v>
      </c>
      <c r="J104" s="2" t="s">
        <v>389</v>
      </c>
      <c r="K104" s="2" t="s">
        <v>393</v>
      </c>
    </row>
    <row r="105" spans="1:11" ht="14.5" x14ac:dyDescent="0.35">
      <c r="A105">
        <v>522000</v>
      </c>
      <c r="B105" s="2" t="s">
        <v>386</v>
      </c>
      <c r="C105" s="2" t="s">
        <v>291</v>
      </c>
      <c r="D105" s="2" t="s">
        <v>291</v>
      </c>
      <c r="E105" s="2" t="s">
        <v>312</v>
      </c>
      <c r="F105" s="2"/>
      <c r="G105" s="2"/>
      <c r="H105" s="2"/>
      <c r="I105" s="2" t="s">
        <v>388</v>
      </c>
      <c r="J105" s="2" t="s">
        <v>389</v>
      </c>
      <c r="K105" s="2" t="s">
        <v>385</v>
      </c>
    </row>
    <row r="106" spans="1:11" ht="14.5" x14ac:dyDescent="0.35">
      <c r="A106">
        <v>522100</v>
      </c>
      <c r="B106" s="2" t="s">
        <v>386</v>
      </c>
      <c r="C106" s="2" t="s">
        <v>291</v>
      </c>
      <c r="D106" s="2" t="s">
        <v>291</v>
      </c>
      <c r="E106" s="2" t="s">
        <v>420</v>
      </c>
      <c r="F106" s="2"/>
      <c r="G106" s="2"/>
      <c r="H106" s="2"/>
      <c r="I106" s="2" t="s">
        <v>388</v>
      </c>
      <c r="J106" s="2" t="s">
        <v>389</v>
      </c>
      <c r="K106" s="2" t="s">
        <v>385</v>
      </c>
    </row>
    <row r="107" spans="1:11" ht="14.5" x14ac:dyDescent="0.35">
      <c r="A107">
        <v>522980</v>
      </c>
      <c r="B107" s="2" t="s">
        <v>386</v>
      </c>
      <c r="C107" s="2" t="s">
        <v>291</v>
      </c>
      <c r="D107" s="2" t="s">
        <v>291</v>
      </c>
      <c r="E107" s="2" t="s">
        <v>421</v>
      </c>
      <c r="F107" s="2"/>
      <c r="G107" s="2"/>
      <c r="H107" s="2"/>
      <c r="I107" s="2" t="s">
        <v>388</v>
      </c>
      <c r="J107" s="2" t="s">
        <v>389</v>
      </c>
      <c r="K107" s="2" t="s">
        <v>385</v>
      </c>
    </row>
    <row r="108" spans="1:11" ht="14.5" x14ac:dyDescent="0.35">
      <c r="A108">
        <v>523000</v>
      </c>
      <c r="B108" s="2" t="s">
        <v>386</v>
      </c>
      <c r="C108" s="2" t="s">
        <v>291</v>
      </c>
      <c r="D108" s="2" t="s">
        <v>291</v>
      </c>
      <c r="E108" s="2" t="s">
        <v>422</v>
      </c>
      <c r="F108" s="2"/>
      <c r="G108" s="2"/>
      <c r="H108" s="2"/>
      <c r="I108" s="2" t="s">
        <v>388</v>
      </c>
      <c r="J108" s="2" t="s">
        <v>389</v>
      </c>
      <c r="K108" s="2" t="s">
        <v>385</v>
      </c>
    </row>
    <row r="109" spans="1:11" ht="14.5" x14ac:dyDescent="0.35">
      <c r="A109">
        <v>523990</v>
      </c>
      <c r="B109" s="2" t="s">
        <v>386</v>
      </c>
      <c r="C109" s="2" t="s">
        <v>291</v>
      </c>
      <c r="D109" s="2" t="s">
        <v>291</v>
      </c>
      <c r="E109" s="2" t="s">
        <v>423</v>
      </c>
      <c r="F109" s="2"/>
      <c r="G109" s="2"/>
      <c r="H109" s="2"/>
      <c r="I109" s="2" t="s">
        <v>388</v>
      </c>
      <c r="J109" s="2" t="s">
        <v>389</v>
      </c>
      <c r="K109" s="2" t="s">
        <v>393</v>
      </c>
    </row>
    <row r="110" spans="1:11" ht="14.5" x14ac:dyDescent="0.35">
      <c r="A110">
        <v>524000</v>
      </c>
      <c r="B110" s="2" t="s">
        <v>386</v>
      </c>
      <c r="C110" s="2" t="s">
        <v>291</v>
      </c>
      <c r="D110" s="2" t="s">
        <v>291</v>
      </c>
      <c r="E110" s="2" t="s">
        <v>364</v>
      </c>
      <c r="F110" s="2"/>
      <c r="G110" s="2"/>
      <c r="H110" s="2"/>
      <c r="I110" s="2" t="s">
        <v>388</v>
      </c>
      <c r="J110" s="2" t="s">
        <v>389</v>
      </c>
      <c r="K110" s="2" t="s">
        <v>385</v>
      </c>
    </row>
    <row r="111" spans="1:11" ht="14.5" x14ac:dyDescent="0.35">
      <c r="A111">
        <v>524100</v>
      </c>
      <c r="B111" s="2" t="s">
        <v>383</v>
      </c>
      <c r="C111" s="2" t="s">
        <v>291</v>
      </c>
      <c r="D111" s="2" t="s">
        <v>291</v>
      </c>
      <c r="E111" s="2" t="s">
        <v>424</v>
      </c>
      <c r="F111" s="2" t="s">
        <v>293</v>
      </c>
      <c r="G111" s="2"/>
      <c r="H111" s="2"/>
      <c r="I111" s="2" t="s">
        <v>291</v>
      </c>
      <c r="J111" s="2"/>
      <c r="K111" s="2" t="s">
        <v>385</v>
      </c>
    </row>
    <row r="112" spans="1:11" ht="14.5" x14ac:dyDescent="0.35">
      <c r="A112">
        <v>524200</v>
      </c>
      <c r="B112" s="2" t="s">
        <v>425</v>
      </c>
      <c r="C112" s="2" t="s">
        <v>291</v>
      </c>
      <c r="D112" s="2" t="s">
        <v>291</v>
      </c>
      <c r="E112" s="2" t="s">
        <v>426</v>
      </c>
      <c r="F112" s="2" t="s">
        <v>293</v>
      </c>
      <c r="G112" s="2"/>
      <c r="H112" s="2"/>
      <c r="I112" s="2" t="s">
        <v>291</v>
      </c>
      <c r="J112" s="2"/>
      <c r="K112" s="2" t="s">
        <v>385</v>
      </c>
    </row>
    <row r="113" spans="1:11" ht="14.5" x14ac:dyDescent="0.35">
      <c r="A113">
        <v>524270</v>
      </c>
      <c r="B113" s="2" t="s">
        <v>386</v>
      </c>
      <c r="C113" s="2" t="s">
        <v>291</v>
      </c>
      <c r="D113" s="2" t="s">
        <v>291</v>
      </c>
      <c r="E113" s="2" t="s">
        <v>300</v>
      </c>
      <c r="F113" s="2"/>
      <c r="G113" s="2"/>
      <c r="H113" s="2"/>
      <c r="I113" s="2" t="s">
        <v>388</v>
      </c>
      <c r="J113" s="2" t="s">
        <v>389</v>
      </c>
      <c r="K113" s="2" t="s">
        <v>385</v>
      </c>
    </row>
    <row r="114" spans="1:11" ht="14.5" x14ac:dyDescent="0.35">
      <c r="A114">
        <v>524280</v>
      </c>
      <c r="B114" s="2" t="s">
        <v>386</v>
      </c>
      <c r="C114" s="2" t="s">
        <v>291</v>
      </c>
      <c r="D114" s="2" t="s">
        <v>291</v>
      </c>
      <c r="E114" s="2" t="s">
        <v>302</v>
      </c>
      <c r="F114" s="2"/>
      <c r="G114" s="2"/>
      <c r="H114" s="2"/>
      <c r="I114" s="2" t="s">
        <v>388</v>
      </c>
      <c r="J114" s="2" t="s">
        <v>389</v>
      </c>
      <c r="K114" s="2" t="s">
        <v>385</v>
      </c>
    </row>
    <row r="115" spans="1:11" ht="14.5" x14ac:dyDescent="0.35">
      <c r="A115">
        <v>524800</v>
      </c>
      <c r="B115" s="2" t="s">
        <v>427</v>
      </c>
      <c r="C115" s="2" t="s">
        <v>291</v>
      </c>
      <c r="D115" s="2" t="s">
        <v>291</v>
      </c>
      <c r="E115" s="2" t="s">
        <v>428</v>
      </c>
      <c r="F115" s="2" t="s">
        <v>293</v>
      </c>
      <c r="G115" s="2"/>
      <c r="H115" s="2"/>
      <c r="I115" s="2" t="s">
        <v>291</v>
      </c>
      <c r="J115" s="2"/>
      <c r="K115" s="2" t="s">
        <v>385</v>
      </c>
    </row>
    <row r="116" spans="1:11" ht="14.5" x14ac:dyDescent="0.35">
      <c r="A116">
        <v>524830</v>
      </c>
      <c r="B116" s="2" t="s">
        <v>417</v>
      </c>
      <c r="C116" s="2" t="s">
        <v>291</v>
      </c>
      <c r="D116" s="2" t="s">
        <v>291</v>
      </c>
      <c r="E116" s="2" t="s">
        <v>429</v>
      </c>
      <c r="F116" s="2"/>
      <c r="G116" s="2"/>
      <c r="H116" s="2"/>
      <c r="I116" s="2" t="s">
        <v>419</v>
      </c>
      <c r="J116" s="2" t="s">
        <v>389</v>
      </c>
      <c r="K116" s="2" t="s">
        <v>393</v>
      </c>
    </row>
    <row r="117" spans="1:11" ht="14.5" x14ac:dyDescent="0.35">
      <c r="A117">
        <v>524840</v>
      </c>
      <c r="B117" s="2" t="s">
        <v>386</v>
      </c>
      <c r="C117" s="2" t="s">
        <v>291</v>
      </c>
      <c r="D117" s="2" t="s">
        <v>291</v>
      </c>
      <c r="E117" s="2" t="s">
        <v>377</v>
      </c>
      <c r="F117" s="2"/>
      <c r="G117" s="2"/>
      <c r="H117" s="2"/>
      <c r="I117" s="2" t="s">
        <v>388</v>
      </c>
      <c r="J117" s="2" t="s">
        <v>389</v>
      </c>
      <c r="K117" s="2" t="s">
        <v>385</v>
      </c>
    </row>
    <row r="118" spans="1:11" ht="14.5" x14ac:dyDescent="0.35">
      <c r="A118">
        <v>524900</v>
      </c>
      <c r="B118" s="2" t="s">
        <v>430</v>
      </c>
      <c r="C118" s="2" t="s">
        <v>291</v>
      </c>
      <c r="D118" s="2" t="s">
        <v>291</v>
      </c>
      <c r="E118" s="2" t="s">
        <v>431</v>
      </c>
      <c r="F118" s="2" t="s">
        <v>293</v>
      </c>
      <c r="G118" s="2"/>
      <c r="H118" s="2"/>
      <c r="I118" s="2" t="s">
        <v>291</v>
      </c>
      <c r="J118" s="2"/>
      <c r="K118" s="2" t="s">
        <v>385</v>
      </c>
    </row>
    <row r="119" spans="1:11" ht="14.5" x14ac:dyDescent="0.35">
      <c r="A119">
        <v>524970</v>
      </c>
      <c r="B119" s="2" t="s">
        <v>414</v>
      </c>
      <c r="C119" s="2" t="s">
        <v>291</v>
      </c>
      <c r="D119" s="2" t="s">
        <v>291</v>
      </c>
      <c r="E119" s="2" t="s">
        <v>432</v>
      </c>
      <c r="F119" s="2"/>
      <c r="G119" s="2"/>
      <c r="H119" s="2"/>
      <c r="I119" s="2" t="s">
        <v>415</v>
      </c>
      <c r="J119" s="2" t="s">
        <v>416</v>
      </c>
      <c r="K119" s="2" t="s">
        <v>385</v>
      </c>
    </row>
    <row r="120" spans="1:11" ht="14.5" x14ac:dyDescent="0.35">
      <c r="A120">
        <v>524980</v>
      </c>
      <c r="B120" s="2" t="s">
        <v>414</v>
      </c>
      <c r="C120" s="2" t="s">
        <v>291</v>
      </c>
      <c r="D120" s="2" t="s">
        <v>291</v>
      </c>
      <c r="E120" s="2" t="s">
        <v>433</v>
      </c>
      <c r="F120" s="2"/>
      <c r="G120" s="2"/>
      <c r="H120" s="2"/>
      <c r="I120" s="2" t="s">
        <v>415</v>
      </c>
      <c r="J120" s="2" t="s">
        <v>416</v>
      </c>
      <c r="K120" s="2" t="s">
        <v>385</v>
      </c>
    </row>
    <row r="121" spans="1:11" ht="14.5" x14ac:dyDescent="0.35">
      <c r="A121">
        <v>524990</v>
      </c>
      <c r="B121" s="2" t="s">
        <v>414</v>
      </c>
      <c r="C121" s="2" t="s">
        <v>291</v>
      </c>
      <c r="D121" s="2" t="s">
        <v>291</v>
      </c>
      <c r="E121" s="2" t="s">
        <v>319</v>
      </c>
      <c r="F121" s="2"/>
      <c r="G121" s="2"/>
      <c r="H121" s="2"/>
      <c r="I121" s="2" t="s">
        <v>415</v>
      </c>
      <c r="J121" s="2" t="s">
        <v>416</v>
      </c>
      <c r="K121" s="2" t="s">
        <v>385</v>
      </c>
    </row>
    <row r="122" spans="1:11" ht="14.5" x14ac:dyDescent="0.35">
      <c r="A122">
        <v>525000</v>
      </c>
      <c r="B122" s="2" t="s">
        <v>386</v>
      </c>
      <c r="C122" s="2" t="s">
        <v>291</v>
      </c>
      <c r="D122" s="2" t="s">
        <v>291</v>
      </c>
      <c r="E122" s="2" t="s">
        <v>434</v>
      </c>
      <c r="F122" s="2"/>
      <c r="G122" s="2"/>
      <c r="H122" s="2"/>
      <c r="I122" s="2" t="s">
        <v>388</v>
      </c>
      <c r="J122" s="2" t="s">
        <v>389</v>
      </c>
      <c r="K122" s="2" t="s">
        <v>385</v>
      </c>
    </row>
    <row r="123" spans="1:11" ht="14.5" x14ac:dyDescent="0.35">
      <c r="A123">
        <v>526000</v>
      </c>
      <c r="B123" s="2" t="s">
        <v>435</v>
      </c>
      <c r="C123" s="2" t="s">
        <v>291</v>
      </c>
      <c r="D123" s="2" t="s">
        <v>291</v>
      </c>
      <c r="E123" s="2" t="s">
        <v>436</v>
      </c>
      <c r="F123" s="2"/>
      <c r="G123" s="2"/>
      <c r="H123" s="2"/>
      <c r="I123" s="2" t="s">
        <v>437</v>
      </c>
      <c r="J123" s="2" t="s">
        <v>389</v>
      </c>
      <c r="K123" s="2" t="s">
        <v>393</v>
      </c>
    </row>
    <row r="124" spans="1:11" ht="14.5" x14ac:dyDescent="0.35">
      <c r="A124">
        <v>526100</v>
      </c>
      <c r="B124" s="2" t="s">
        <v>438</v>
      </c>
      <c r="C124" s="2" t="s">
        <v>291</v>
      </c>
      <c r="D124" s="2" t="s">
        <v>291</v>
      </c>
      <c r="E124" s="2" t="s">
        <v>439</v>
      </c>
      <c r="F124" s="2" t="s">
        <v>293</v>
      </c>
      <c r="G124" s="2"/>
      <c r="H124" s="2"/>
      <c r="I124" s="2" t="s">
        <v>291</v>
      </c>
      <c r="J124" s="2"/>
      <c r="K124" s="2" t="s">
        <v>393</v>
      </c>
    </row>
    <row r="125" spans="1:11" ht="14.5" x14ac:dyDescent="0.35">
      <c r="A125">
        <v>526880</v>
      </c>
      <c r="B125" s="2" t="s">
        <v>440</v>
      </c>
      <c r="C125" s="2" t="s">
        <v>291</v>
      </c>
      <c r="D125" s="2" t="s">
        <v>291</v>
      </c>
      <c r="E125" s="2" t="s">
        <v>441</v>
      </c>
      <c r="F125" s="2"/>
      <c r="G125" s="2"/>
      <c r="H125" s="2"/>
      <c r="I125" s="2" t="s">
        <v>442</v>
      </c>
      <c r="J125" s="2" t="s">
        <v>397</v>
      </c>
      <c r="K125" s="2" t="s">
        <v>393</v>
      </c>
    </row>
    <row r="126" spans="1:11" ht="14.5" x14ac:dyDescent="0.35">
      <c r="A126">
        <v>526890</v>
      </c>
      <c r="B126" s="2" t="s">
        <v>443</v>
      </c>
      <c r="C126" s="2" t="s">
        <v>291</v>
      </c>
      <c r="D126" s="2" t="s">
        <v>291</v>
      </c>
      <c r="E126" s="2" t="s">
        <v>441</v>
      </c>
      <c r="F126" s="2"/>
      <c r="G126" s="2"/>
      <c r="H126" s="2"/>
      <c r="I126" s="2" t="s">
        <v>444</v>
      </c>
      <c r="J126" s="2" t="s">
        <v>445</v>
      </c>
      <c r="K126" s="2" t="s">
        <v>393</v>
      </c>
    </row>
    <row r="127" spans="1:11" ht="14.5" x14ac:dyDescent="0.35">
      <c r="A127">
        <v>526900</v>
      </c>
      <c r="B127" s="2" t="s">
        <v>446</v>
      </c>
      <c r="C127" s="2" t="s">
        <v>291</v>
      </c>
      <c r="D127" s="2" t="s">
        <v>291</v>
      </c>
      <c r="E127" s="2" t="s">
        <v>447</v>
      </c>
      <c r="F127" s="2"/>
      <c r="G127" s="2"/>
      <c r="H127" s="2"/>
      <c r="I127" s="2" t="s">
        <v>448</v>
      </c>
      <c r="J127" s="2" t="s">
        <v>401</v>
      </c>
      <c r="K127" s="2" t="s">
        <v>393</v>
      </c>
    </row>
    <row r="128" spans="1:11" ht="14.5" x14ac:dyDescent="0.35">
      <c r="A128">
        <v>526910</v>
      </c>
      <c r="B128" s="2" t="s">
        <v>449</v>
      </c>
      <c r="C128" s="2" t="s">
        <v>291</v>
      </c>
      <c r="D128" s="2" t="s">
        <v>291</v>
      </c>
      <c r="E128" s="2" t="s">
        <v>450</v>
      </c>
      <c r="F128" s="2"/>
      <c r="G128" s="2"/>
      <c r="H128" s="2"/>
      <c r="I128" s="2" t="s">
        <v>451</v>
      </c>
      <c r="J128" s="2" t="s">
        <v>401</v>
      </c>
      <c r="K128" s="2" t="s">
        <v>393</v>
      </c>
    </row>
    <row r="129" spans="1:11" ht="14.5" x14ac:dyDescent="0.35">
      <c r="A129">
        <v>526950</v>
      </c>
      <c r="B129" s="2" t="s">
        <v>452</v>
      </c>
      <c r="C129" s="2" t="s">
        <v>291</v>
      </c>
      <c r="D129" s="2" t="s">
        <v>291</v>
      </c>
      <c r="E129" s="2" t="s">
        <v>453</v>
      </c>
      <c r="F129" s="2" t="s">
        <v>293</v>
      </c>
      <c r="G129" s="2"/>
      <c r="H129" s="2"/>
      <c r="I129" s="2" t="s">
        <v>291</v>
      </c>
      <c r="J129" s="2"/>
      <c r="K129" s="2" t="s">
        <v>393</v>
      </c>
    </row>
    <row r="130" spans="1:11" ht="14.5" x14ac:dyDescent="0.35">
      <c r="A130">
        <v>526920</v>
      </c>
      <c r="B130" s="2" t="s">
        <v>454</v>
      </c>
      <c r="C130" s="2" t="s">
        <v>291</v>
      </c>
      <c r="D130" s="2" t="s">
        <v>291</v>
      </c>
      <c r="E130" s="2" t="s">
        <v>441</v>
      </c>
      <c r="F130" s="2"/>
      <c r="G130" s="2"/>
      <c r="H130" s="2"/>
      <c r="I130" s="2" t="s">
        <v>455</v>
      </c>
      <c r="J130" s="2" t="s">
        <v>413</v>
      </c>
      <c r="K130" s="2" t="s">
        <v>393</v>
      </c>
    </row>
    <row r="131" spans="1:11" ht="14.5" x14ac:dyDescent="0.35">
      <c r="A131">
        <v>526930</v>
      </c>
      <c r="B131" s="2" t="s">
        <v>456</v>
      </c>
      <c r="C131" s="2" t="s">
        <v>291</v>
      </c>
      <c r="D131" s="2" t="s">
        <v>291</v>
      </c>
      <c r="E131" s="2" t="s">
        <v>441</v>
      </c>
      <c r="F131" s="2"/>
      <c r="G131" s="2"/>
      <c r="H131" s="2"/>
      <c r="I131" s="2" t="s">
        <v>457</v>
      </c>
      <c r="J131" s="2" t="s">
        <v>413</v>
      </c>
      <c r="K131" s="2" t="s">
        <v>393</v>
      </c>
    </row>
    <row r="132" spans="1:11" ht="14.5" x14ac:dyDescent="0.35">
      <c r="A132">
        <v>526980</v>
      </c>
      <c r="B132" s="2" t="s">
        <v>417</v>
      </c>
      <c r="C132" s="2" t="s">
        <v>291</v>
      </c>
      <c r="D132" s="2" t="s">
        <v>291</v>
      </c>
      <c r="E132" s="2" t="s">
        <v>458</v>
      </c>
      <c r="F132" s="2"/>
      <c r="G132" s="2"/>
      <c r="H132" s="2"/>
      <c r="I132" s="2" t="s">
        <v>419</v>
      </c>
      <c r="J132" s="2" t="s">
        <v>389</v>
      </c>
      <c r="K132" s="2" t="s">
        <v>393</v>
      </c>
    </row>
    <row r="133" spans="1:11" ht="14.5" x14ac:dyDescent="0.35">
      <c r="A133">
        <v>526990</v>
      </c>
      <c r="B133" s="2" t="s">
        <v>417</v>
      </c>
      <c r="C133" s="2" t="s">
        <v>291</v>
      </c>
      <c r="D133" s="2" t="s">
        <v>291</v>
      </c>
      <c r="E133" s="2" t="s">
        <v>459</v>
      </c>
      <c r="F133" s="2"/>
      <c r="G133" s="2"/>
      <c r="H133" s="2"/>
      <c r="I133" s="2" t="s">
        <v>419</v>
      </c>
      <c r="J133" s="2" t="s">
        <v>389</v>
      </c>
      <c r="K133" s="2" t="s">
        <v>393</v>
      </c>
    </row>
    <row r="134" spans="1:11" ht="14.5" x14ac:dyDescent="0.35">
      <c r="A134">
        <v>527500</v>
      </c>
      <c r="B134" s="2" t="s">
        <v>460</v>
      </c>
      <c r="C134" s="2" t="s">
        <v>291</v>
      </c>
      <c r="D134" s="2" t="s">
        <v>291</v>
      </c>
      <c r="E134" s="2" t="s">
        <v>461</v>
      </c>
      <c r="F134" s="2"/>
      <c r="G134" s="2"/>
      <c r="H134" s="2"/>
      <c r="I134" s="2" t="s">
        <v>462</v>
      </c>
      <c r="J134" s="2" t="s">
        <v>463</v>
      </c>
      <c r="K134" s="2" t="s">
        <v>385</v>
      </c>
    </row>
    <row r="135" spans="1:11" ht="14.5" x14ac:dyDescent="0.35">
      <c r="A135">
        <v>527510</v>
      </c>
      <c r="B135" s="2" t="s">
        <v>464</v>
      </c>
      <c r="C135" s="2" t="s">
        <v>291</v>
      </c>
      <c r="D135" s="2" t="s">
        <v>291</v>
      </c>
      <c r="E135" s="2" t="s">
        <v>465</v>
      </c>
      <c r="F135" s="2"/>
      <c r="G135" s="2"/>
      <c r="H135" s="2"/>
      <c r="I135" s="2" t="s">
        <v>466</v>
      </c>
      <c r="J135" s="2" t="s">
        <v>467</v>
      </c>
      <c r="K135" s="2" t="s">
        <v>385</v>
      </c>
    </row>
    <row r="136" spans="1:11" ht="14.5" x14ac:dyDescent="0.35">
      <c r="A136">
        <v>527550</v>
      </c>
      <c r="B136" s="2" t="s">
        <v>468</v>
      </c>
      <c r="C136" s="2" t="s">
        <v>291</v>
      </c>
      <c r="D136" s="2" t="s">
        <v>291</v>
      </c>
      <c r="E136" s="2" t="s">
        <v>469</v>
      </c>
      <c r="F136" s="2"/>
      <c r="G136" s="2"/>
      <c r="H136" s="2"/>
      <c r="I136" s="2" t="s">
        <v>470</v>
      </c>
      <c r="J136" s="2" t="s">
        <v>471</v>
      </c>
      <c r="K136" s="2" t="s">
        <v>385</v>
      </c>
    </row>
    <row r="137" spans="1:11" ht="14.5" x14ac:dyDescent="0.35">
      <c r="A137">
        <v>527520</v>
      </c>
      <c r="B137" s="2" t="s">
        <v>472</v>
      </c>
      <c r="C137" s="2" t="s">
        <v>291</v>
      </c>
      <c r="D137" s="2" t="s">
        <v>291</v>
      </c>
      <c r="E137" s="2" t="s">
        <v>473</v>
      </c>
      <c r="F137" s="2"/>
      <c r="G137" s="2"/>
      <c r="H137" s="2"/>
      <c r="I137" s="2" t="s">
        <v>474</v>
      </c>
      <c r="J137" s="2" t="s">
        <v>475</v>
      </c>
      <c r="K137" s="2" t="s">
        <v>385</v>
      </c>
    </row>
    <row r="138" spans="1:11" ht="14.5" x14ac:dyDescent="0.35">
      <c r="A138">
        <v>527530</v>
      </c>
      <c r="B138" s="2" t="s">
        <v>476</v>
      </c>
      <c r="C138" s="2" t="s">
        <v>291</v>
      </c>
      <c r="D138" s="2" t="s">
        <v>291</v>
      </c>
      <c r="E138" s="2" t="s">
        <v>477</v>
      </c>
      <c r="F138" s="2"/>
      <c r="G138" s="2"/>
      <c r="H138" s="2"/>
      <c r="I138" s="2" t="s">
        <v>478</v>
      </c>
      <c r="J138" s="2" t="s">
        <v>479</v>
      </c>
      <c r="K138" s="2" t="s">
        <v>385</v>
      </c>
    </row>
    <row r="139" spans="1:11" ht="14.5" x14ac:dyDescent="0.35">
      <c r="A139">
        <v>527540</v>
      </c>
      <c r="B139" s="2" t="s">
        <v>480</v>
      </c>
      <c r="C139" s="2" t="s">
        <v>291</v>
      </c>
      <c r="D139" s="2" t="s">
        <v>291</v>
      </c>
      <c r="E139" s="2" t="s">
        <v>481</v>
      </c>
      <c r="F139" s="2"/>
      <c r="G139" s="2"/>
      <c r="H139" s="2"/>
      <c r="I139" s="2" t="s">
        <v>482</v>
      </c>
      <c r="J139" s="2" t="s">
        <v>483</v>
      </c>
      <c r="K139" s="2" t="s">
        <v>385</v>
      </c>
    </row>
    <row r="140" spans="1:11" ht="14.5" x14ac:dyDescent="0.35">
      <c r="A140">
        <v>527560</v>
      </c>
      <c r="B140" s="2" t="s">
        <v>484</v>
      </c>
      <c r="C140" s="2" t="s">
        <v>291</v>
      </c>
      <c r="D140" s="2" t="s">
        <v>291</v>
      </c>
      <c r="E140" s="2" t="s">
        <v>485</v>
      </c>
      <c r="F140" s="2"/>
      <c r="G140" s="2"/>
      <c r="H140" s="2"/>
      <c r="I140" s="2" t="s">
        <v>486</v>
      </c>
      <c r="J140" s="2" t="s">
        <v>487</v>
      </c>
      <c r="K140" s="2" t="s">
        <v>393</v>
      </c>
    </row>
    <row r="141" spans="1:11" ht="14.5" x14ac:dyDescent="0.35">
      <c r="A141">
        <v>527570</v>
      </c>
      <c r="B141" s="2" t="s">
        <v>488</v>
      </c>
      <c r="C141" s="2" t="s">
        <v>291</v>
      </c>
      <c r="D141" s="2" t="s">
        <v>291</v>
      </c>
      <c r="E141" s="2" t="s">
        <v>489</v>
      </c>
      <c r="F141" s="2"/>
      <c r="G141" s="2"/>
      <c r="H141" s="2"/>
      <c r="I141" s="2" t="s">
        <v>490</v>
      </c>
      <c r="J141" s="2" t="s">
        <v>491</v>
      </c>
      <c r="K141" s="2" t="s">
        <v>385</v>
      </c>
    </row>
    <row r="142" spans="1:11" ht="14.5" x14ac:dyDescent="0.35">
      <c r="A142">
        <v>527580</v>
      </c>
      <c r="B142" s="2" t="s">
        <v>460</v>
      </c>
      <c r="C142" s="2" t="s">
        <v>291</v>
      </c>
      <c r="D142" s="2" t="s">
        <v>291</v>
      </c>
      <c r="E142" s="2" t="s">
        <v>492</v>
      </c>
      <c r="F142" s="2"/>
      <c r="G142" s="2"/>
      <c r="H142" s="2"/>
      <c r="I142" s="2" t="s">
        <v>462</v>
      </c>
      <c r="J142" s="2" t="s">
        <v>463</v>
      </c>
      <c r="K142" s="2" t="s">
        <v>385</v>
      </c>
    </row>
    <row r="143" spans="1:11" ht="14.5" x14ac:dyDescent="0.35">
      <c r="A143">
        <v>527990</v>
      </c>
      <c r="B143" s="2" t="s">
        <v>386</v>
      </c>
      <c r="C143" s="2" t="s">
        <v>291</v>
      </c>
      <c r="D143" s="2" t="s">
        <v>291</v>
      </c>
      <c r="E143" s="2" t="s">
        <v>493</v>
      </c>
      <c r="F143" s="2"/>
      <c r="G143" s="2"/>
      <c r="H143" s="2"/>
      <c r="I143" s="2" t="s">
        <v>388</v>
      </c>
      <c r="J143" s="2" t="s">
        <v>389</v>
      </c>
      <c r="K143" s="2" t="s">
        <v>307</v>
      </c>
    </row>
    <row r="144" spans="1:11" ht="14.5" x14ac:dyDescent="0.35">
      <c r="A144">
        <v>529960</v>
      </c>
      <c r="B144" s="2" t="s">
        <v>494</v>
      </c>
      <c r="C144" s="2" t="s">
        <v>291</v>
      </c>
      <c r="D144" s="2" t="s">
        <v>291</v>
      </c>
      <c r="E144" s="2" t="s">
        <v>495</v>
      </c>
      <c r="F144" s="2"/>
      <c r="G144" s="2"/>
      <c r="H144" s="2"/>
      <c r="I144" s="2" t="s">
        <v>496</v>
      </c>
      <c r="J144" s="2" t="s">
        <v>497</v>
      </c>
      <c r="K144" s="2" t="s">
        <v>393</v>
      </c>
    </row>
    <row r="145" spans="1:11" ht="14.5" x14ac:dyDescent="0.35">
      <c r="A145">
        <v>530010</v>
      </c>
      <c r="B145" s="2" t="s">
        <v>498</v>
      </c>
      <c r="C145" s="2" t="s">
        <v>291</v>
      </c>
      <c r="D145" s="2" t="s">
        <v>291</v>
      </c>
      <c r="E145" s="2" t="s">
        <v>499</v>
      </c>
      <c r="F145" s="2"/>
      <c r="G145" s="2"/>
      <c r="H145" s="2"/>
      <c r="I145" s="2" t="s">
        <v>500</v>
      </c>
      <c r="J145" s="2" t="s">
        <v>11</v>
      </c>
      <c r="K145" s="2" t="s">
        <v>501</v>
      </c>
    </row>
    <row r="146" spans="1:11" ht="14.5" x14ac:dyDescent="0.35">
      <c r="A146">
        <v>530017</v>
      </c>
      <c r="B146" s="2" t="s">
        <v>498</v>
      </c>
      <c r="C146" s="2" t="s">
        <v>291</v>
      </c>
      <c r="D146" s="2" t="s">
        <v>291</v>
      </c>
      <c r="E146" s="2" t="s">
        <v>502</v>
      </c>
      <c r="F146" s="2"/>
      <c r="G146" s="2"/>
      <c r="H146" s="2"/>
      <c r="I146" s="2" t="s">
        <v>500</v>
      </c>
      <c r="J146" s="2" t="s">
        <v>11</v>
      </c>
      <c r="K146" s="2" t="s">
        <v>501</v>
      </c>
    </row>
    <row r="147" spans="1:11" ht="14.5" x14ac:dyDescent="0.35">
      <c r="A147">
        <v>530000</v>
      </c>
      <c r="B147" s="2" t="s">
        <v>503</v>
      </c>
      <c r="C147" s="2" t="s">
        <v>291</v>
      </c>
      <c r="D147" s="2" t="s">
        <v>291</v>
      </c>
      <c r="E147" s="2" t="s">
        <v>504</v>
      </c>
      <c r="F147" s="2" t="s">
        <v>293</v>
      </c>
      <c r="G147" s="2"/>
      <c r="H147" s="2"/>
      <c r="I147" s="2" t="s">
        <v>291</v>
      </c>
      <c r="J147" s="2"/>
      <c r="K147" s="2" t="s">
        <v>501</v>
      </c>
    </row>
    <row r="148" spans="1:11" ht="14.5" x14ac:dyDescent="0.35">
      <c r="A148">
        <v>530610</v>
      </c>
      <c r="B148" s="2" t="s">
        <v>505</v>
      </c>
      <c r="C148" s="2" t="s">
        <v>291</v>
      </c>
      <c r="D148" s="2" t="s">
        <v>291</v>
      </c>
      <c r="E148" s="2" t="s">
        <v>506</v>
      </c>
      <c r="F148" s="2"/>
      <c r="G148" s="2"/>
      <c r="H148" s="2"/>
      <c r="I148" s="2" t="s">
        <v>507</v>
      </c>
      <c r="J148" s="2" t="s">
        <v>508</v>
      </c>
      <c r="K148" s="2" t="s">
        <v>501</v>
      </c>
    </row>
    <row r="149" spans="1:11" ht="14.5" x14ac:dyDescent="0.35">
      <c r="A149">
        <v>530670</v>
      </c>
      <c r="B149" s="2" t="s">
        <v>509</v>
      </c>
      <c r="C149" s="2" t="s">
        <v>291</v>
      </c>
      <c r="D149" s="2" t="s">
        <v>291</v>
      </c>
      <c r="E149" s="2" t="s">
        <v>510</v>
      </c>
      <c r="F149" s="2"/>
      <c r="G149" s="2"/>
      <c r="H149" s="2"/>
      <c r="I149" s="2" t="s">
        <v>511</v>
      </c>
      <c r="J149" s="2" t="s">
        <v>512</v>
      </c>
      <c r="K149" s="2" t="s">
        <v>501</v>
      </c>
    </row>
    <row r="150" spans="1:11" ht="14.5" x14ac:dyDescent="0.35">
      <c r="A150">
        <v>530680</v>
      </c>
      <c r="B150" s="2" t="s">
        <v>509</v>
      </c>
      <c r="C150" s="2" t="s">
        <v>291</v>
      </c>
      <c r="D150" s="2" t="s">
        <v>291</v>
      </c>
      <c r="E150" s="2" t="s">
        <v>513</v>
      </c>
      <c r="F150" s="2"/>
      <c r="G150" s="2"/>
      <c r="H150" s="2"/>
      <c r="I150" s="2" t="s">
        <v>511</v>
      </c>
      <c r="J150" s="2" t="s">
        <v>512</v>
      </c>
      <c r="K150" s="2" t="s">
        <v>501</v>
      </c>
    </row>
    <row r="151" spans="1:11" ht="14.5" x14ac:dyDescent="0.35">
      <c r="A151">
        <v>530690</v>
      </c>
      <c r="B151" s="2" t="s">
        <v>509</v>
      </c>
      <c r="C151" s="2" t="s">
        <v>291</v>
      </c>
      <c r="D151" s="2" t="s">
        <v>291</v>
      </c>
      <c r="E151" s="2" t="s">
        <v>514</v>
      </c>
      <c r="F151" s="2"/>
      <c r="G151" s="2"/>
      <c r="H151" s="2"/>
      <c r="I151" s="2" t="s">
        <v>511</v>
      </c>
      <c r="J151" s="2" t="s">
        <v>512</v>
      </c>
      <c r="K151" s="2" t="s">
        <v>501</v>
      </c>
    </row>
    <row r="152" spans="1:11" ht="14.5" x14ac:dyDescent="0.35">
      <c r="A152">
        <v>530950</v>
      </c>
      <c r="B152" s="2" t="s">
        <v>515</v>
      </c>
      <c r="C152" s="2" t="s">
        <v>291</v>
      </c>
      <c r="D152" s="2" t="s">
        <v>291</v>
      </c>
      <c r="E152" s="2" t="s">
        <v>516</v>
      </c>
      <c r="F152" s="2"/>
      <c r="G152" s="2"/>
      <c r="H152" s="2"/>
      <c r="I152" s="2" t="s">
        <v>517</v>
      </c>
      <c r="J152" s="2" t="s">
        <v>12</v>
      </c>
      <c r="K152" s="2" t="s">
        <v>501</v>
      </c>
    </row>
    <row r="153" spans="1:11" ht="14.5" x14ac:dyDescent="0.35">
      <c r="A153">
        <v>530960</v>
      </c>
      <c r="B153" s="2" t="s">
        <v>498</v>
      </c>
      <c r="C153" s="2" t="s">
        <v>518</v>
      </c>
      <c r="D153" s="2" t="s">
        <v>518</v>
      </c>
      <c r="E153" s="2" t="s">
        <v>499</v>
      </c>
      <c r="F153" s="2"/>
      <c r="G153" s="2"/>
      <c r="H153" s="2"/>
      <c r="I153" s="2"/>
      <c r="J153" s="2" t="s">
        <v>180</v>
      </c>
      <c r="K153" s="2"/>
    </row>
    <row r="154" spans="1:11" ht="14.5" x14ac:dyDescent="0.35">
      <c r="A154">
        <v>531000</v>
      </c>
      <c r="B154" s="2" t="s">
        <v>519</v>
      </c>
      <c r="C154" s="2" t="s">
        <v>291</v>
      </c>
      <c r="D154" s="2" t="s">
        <v>291</v>
      </c>
      <c r="E154" s="2" t="s">
        <v>520</v>
      </c>
      <c r="F154" s="2"/>
      <c r="G154" s="2"/>
      <c r="H154" s="2"/>
      <c r="I154" s="2" t="s">
        <v>521</v>
      </c>
      <c r="J154" s="2" t="s">
        <v>13</v>
      </c>
      <c r="K154" s="2" t="s">
        <v>501</v>
      </c>
    </row>
    <row r="155" spans="1:11" ht="14.5" x14ac:dyDescent="0.35">
      <c r="A155">
        <v>531007</v>
      </c>
      <c r="B155" s="2" t="s">
        <v>519</v>
      </c>
      <c r="C155" s="2" t="s">
        <v>291</v>
      </c>
      <c r="D155" s="2" t="s">
        <v>291</v>
      </c>
      <c r="E155" s="2" t="s">
        <v>522</v>
      </c>
      <c r="F155" s="2"/>
      <c r="G155" s="2"/>
      <c r="H155" s="2"/>
      <c r="I155" s="2" t="s">
        <v>521</v>
      </c>
      <c r="J155" s="2" t="s">
        <v>13</v>
      </c>
      <c r="K155" s="2" t="s">
        <v>501</v>
      </c>
    </row>
    <row r="156" spans="1:11" ht="14.5" x14ac:dyDescent="0.35">
      <c r="A156">
        <v>531250</v>
      </c>
      <c r="B156" s="2" t="s">
        <v>505</v>
      </c>
      <c r="C156" s="2" t="s">
        <v>291</v>
      </c>
      <c r="D156" s="2" t="s">
        <v>291</v>
      </c>
      <c r="E156" s="2" t="s">
        <v>523</v>
      </c>
      <c r="F156" s="2"/>
      <c r="G156" s="2"/>
      <c r="H156" s="2"/>
      <c r="I156" s="2" t="s">
        <v>507</v>
      </c>
      <c r="J156" s="2" t="s">
        <v>508</v>
      </c>
      <c r="K156" s="2" t="s">
        <v>501</v>
      </c>
    </row>
    <row r="157" spans="1:11" ht="14.5" x14ac:dyDescent="0.35">
      <c r="A157">
        <v>531260</v>
      </c>
      <c r="B157" s="2" t="s">
        <v>524</v>
      </c>
      <c r="C157" s="2" t="s">
        <v>291</v>
      </c>
      <c r="D157" s="2" t="s">
        <v>291</v>
      </c>
      <c r="E157" s="2" t="s">
        <v>525</v>
      </c>
      <c r="F157" s="2"/>
      <c r="G157" s="2"/>
      <c r="H157" s="2"/>
      <c r="I157" s="2" t="s">
        <v>526</v>
      </c>
      <c r="J157" s="2" t="s">
        <v>527</v>
      </c>
      <c r="K157" s="2" t="s">
        <v>501</v>
      </c>
    </row>
    <row r="158" spans="1:11" ht="14.5" x14ac:dyDescent="0.35">
      <c r="A158">
        <v>531270</v>
      </c>
      <c r="B158" s="2" t="s">
        <v>528</v>
      </c>
      <c r="C158" s="2" t="s">
        <v>291</v>
      </c>
      <c r="D158" s="2" t="s">
        <v>291</v>
      </c>
      <c r="E158" s="2" t="s">
        <v>529</v>
      </c>
      <c r="F158" s="2"/>
      <c r="G158" s="2"/>
      <c r="H158" s="2"/>
      <c r="I158" s="2" t="s">
        <v>530</v>
      </c>
      <c r="J158" s="2" t="s">
        <v>531</v>
      </c>
      <c r="K158" s="2" t="s">
        <v>501</v>
      </c>
    </row>
    <row r="159" spans="1:11" ht="14.5" x14ac:dyDescent="0.35">
      <c r="A159">
        <v>531500</v>
      </c>
      <c r="B159" s="2" t="s">
        <v>532</v>
      </c>
      <c r="C159" s="2" t="s">
        <v>291</v>
      </c>
      <c r="D159" s="2" t="s">
        <v>291</v>
      </c>
      <c r="E159" s="2" t="s">
        <v>533</v>
      </c>
      <c r="F159" s="2"/>
      <c r="G159" s="2"/>
      <c r="H159" s="2"/>
      <c r="I159" s="2" t="s">
        <v>534</v>
      </c>
      <c r="J159" s="2" t="s">
        <v>14</v>
      </c>
      <c r="K159" s="2" t="s">
        <v>501</v>
      </c>
    </row>
    <row r="160" spans="1:11" ht="14.5" x14ac:dyDescent="0.35">
      <c r="A160">
        <v>531507</v>
      </c>
      <c r="B160" s="2" t="s">
        <v>532</v>
      </c>
      <c r="C160" s="2" t="s">
        <v>291</v>
      </c>
      <c r="D160" s="2" t="s">
        <v>291</v>
      </c>
      <c r="E160" s="2" t="s">
        <v>535</v>
      </c>
      <c r="F160" s="2"/>
      <c r="G160" s="2"/>
      <c r="H160" s="2"/>
      <c r="I160" s="2" t="s">
        <v>534</v>
      </c>
      <c r="J160" s="2" t="s">
        <v>14</v>
      </c>
      <c r="K160" s="2" t="s">
        <v>501</v>
      </c>
    </row>
    <row r="161" spans="1:11" ht="14.5" x14ac:dyDescent="0.35">
      <c r="A161">
        <v>531510</v>
      </c>
      <c r="B161" s="2" t="s">
        <v>532</v>
      </c>
      <c r="C161" s="2" t="s">
        <v>291</v>
      </c>
      <c r="D161" s="2" t="s">
        <v>291</v>
      </c>
      <c r="E161" s="2" t="s">
        <v>536</v>
      </c>
      <c r="F161" s="2"/>
      <c r="G161" s="2"/>
      <c r="H161" s="2"/>
      <c r="I161" s="2" t="s">
        <v>534</v>
      </c>
      <c r="J161" s="2" t="s">
        <v>14</v>
      </c>
      <c r="K161" s="2" t="s">
        <v>501</v>
      </c>
    </row>
    <row r="162" spans="1:11" ht="14.5" x14ac:dyDescent="0.35">
      <c r="A162">
        <v>531517</v>
      </c>
      <c r="B162" s="2" t="s">
        <v>532</v>
      </c>
      <c r="C162" s="2" t="s">
        <v>291</v>
      </c>
      <c r="D162" s="2" t="s">
        <v>291</v>
      </c>
      <c r="E162" s="2" t="s">
        <v>537</v>
      </c>
      <c r="F162" s="2"/>
      <c r="G162" s="2"/>
      <c r="H162" s="2"/>
      <c r="I162" s="2" t="s">
        <v>534</v>
      </c>
      <c r="J162" s="2" t="s">
        <v>14</v>
      </c>
      <c r="K162" s="2" t="s">
        <v>501</v>
      </c>
    </row>
    <row r="163" spans="1:11" ht="14.5" x14ac:dyDescent="0.35">
      <c r="A163">
        <v>531530</v>
      </c>
      <c r="B163" s="2" t="s">
        <v>532</v>
      </c>
      <c r="C163" s="2" t="s">
        <v>291</v>
      </c>
      <c r="D163" s="2" t="s">
        <v>291</v>
      </c>
      <c r="E163" s="2" t="s">
        <v>538</v>
      </c>
      <c r="F163" s="2"/>
      <c r="G163" s="2"/>
      <c r="H163" s="2"/>
      <c r="I163" s="2" t="s">
        <v>534</v>
      </c>
      <c r="J163" s="2" t="s">
        <v>14</v>
      </c>
      <c r="K163" s="2" t="s">
        <v>501</v>
      </c>
    </row>
    <row r="164" spans="1:11" ht="14.5" x14ac:dyDescent="0.35">
      <c r="A164">
        <v>531537</v>
      </c>
      <c r="B164" s="2" t="s">
        <v>532</v>
      </c>
      <c r="C164" s="2" t="s">
        <v>291</v>
      </c>
      <c r="D164" s="2" t="s">
        <v>291</v>
      </c>
      <c r="E164" s="2" t="s">
        <v>539</v>
      </c>
      <c r="F164" s="2"/>
      <c r="G164" s="2"/>
      <c r="H164" s="2"/>
      <c r="I164" s="2" t="s">
        <v>534</v>
      </c>
      <c r="J164" s="2" t="s">
        <v>14</v>
      </c>
      <c r="K164" s="2" t="s">
        <v>501</v>
      </c>
    </row>
    <row r="165" spans="1:11" ht="14.5" x14ac:dyDescent="0.35">
      <c r="A165">
        <v>531540</v>
      </c>
      <c r="B165" s="2" t="s">
        <v>532</v>
      </c>
      <c r="C165" s="2" t="s">
        <v>291</v>
      </c>
      <c r="D165" s="2" t="s">
        <v>291</v>
      </c>
      <c r="E165" s="2" t="s">
        <v>540</v>
      </c>
      <c r="F165" s="2"/>
      <c r="G165" s="2"/>
      <c r="H165" s="2"/>
      <c r="I165" s="2" t="s">
        <v>534</v>
      </c>
      <c r="J165" s="2" t="s">
        <v>14</v>
      </c>
      <c r="K165" s="2" t="s">
        <v>501</v>
      </c>
    </row>
    <row r="166" spans="1:11" ht="14.5" x14ac:dyDescent="0.35">
      <c r="A166">
        <v>532000</v>
      </c>
      <c r="B166" s="2" t="s">
        <v>541</v>
      </c>
      <c r="C166" s="2" t="s">
        <v>291</v>
      </c>
      <c r="D166" s="2" t="s">
        <v>291</v>
      </c>
      <c r="E166" s="2" t="s">
        <v>542</v>
      </c>
      <c r="F166" s="2"/>
      <c r="G166" s="2"/>
      <c r="H166" s="2"/>
      <c r="I166" s="2" t="s">
        <v>543</v>
      </c>
      <c r="J166" s="2" t="s">
        <v>15</v>
      </c>
      <c r="K166" s="2" t="s">
        <v>501</v>
      </c>
    </row>
    <row r="167" spans="1:11" ht="14.5" x14ac:dyDescent="0.35">
      <c r="A167">
        <v>532100</v>
      </c>
      <c r="B167" s="2" t="s">
        <v>541</v>
      </c>
      <c r="C167" s="2" t="s">
        <v>291</v>
      </c>
      <c r="D167" s="2" t="s">
        <v>291</v>
      </c>
      <c r="E167" s="2" t="s">
        <v>544</v>
      </c>
      <c r="F167" s="2"/>
      <c r="G167" s="2"/>
      <c r="H167" s="2"/>
      <c r="I167" s="2" t="s">
        <v>545</v>
      </c>
      <c r="J167" s="2" t="s">
        <v>546</v>
      </c>
      <c r="K167" s="2" t="s">
        <v>501</v>
      </c>
    </row>
    <row r="168" spans="1:11" ht="14.5" x14ac:dyDescent="0.35">
      <c r="A168">
        <v>532107</v>
      </c>
      <c r="B168" s="2" t="s">
        <v>541</v>
      </c>
      <c r="C168" s="2" t="s">
        <v>291</v>
      </c>
      <c r="D168" s="2" t="s">
        <v>291</v>
      </c>
      <c r="E168" s="2" t="s">
        <v>547</v>
      </c>
      <c r="F168" s="2"/>
      <c r="G168" s="2"/>
      <c r="H168" s="2"/>
      <c r="I168" s="2" t="s">
        <v>545</v>
      </c>
      <c r="J168" s="2" t="s">
        <v>546</v>
      </c>
      <c r="K168" s="2" t="s">
        <v>501</v>
      </c>
    </row>
    <row r="169" spans="1:11" ht="14.5" x14ac:dyDescent="0.35">
      <c r="A169">
        <v>532110</v>
      </c>
      <c r="B169" s="2" t="s">
        <v>548</v>
      </c>
      <c r="C169" s="2" t="s">
        <v>291</v>
      </c>
      <c r="D169" s="2" t="s">
        <v>291</v>
      </c>
      <c r="E169" s="2" t="s">
        <v>549</v>
      </c>
      <c r="F169" s="2"/>
      <c r="G169" s="2"/>
      <c r="H169" s="2"/>
      <c r="I169" s="2" t="s">
        <v>550</v>
      </c>
      <c r="J169" s="2" t="s">
        <v>16</v>
      </c>
      <c r="K169" s="2" t="s">
        <v>501</v>
      </c>
    </row>
    <row r="170" spans="1:11" ht="14.5" x14ac:dyDescent="0.35">
      <c r="A170">
        <v>532117</v>
      </c>
      <c r="B170" s="2" t="s">
        <v>548</v>
      </c>
      <c r="C170" s="2" t="s">
        <v>291</v>
      </c>
      <c r="D170" s="2" t="s">
        <v>291</v>
      </c>
      <c r="E170" s="2" t="s">
        <v>551</v>
      </c>
      <c r="F170" s="2"/>
      <c r="G170" s="2"/>
      <c r="H170" s="2"/>
      <c r="I170" s="2" t="s">
        <v>550</v>
      </c>
      <c r="J170" s="2" t="s">
        <v>16</v>
      </c>
      <c r="K170" s="2" t="s">
        <v>501</v>
      </c>
    </row>
    <row r="171" spans="1:11" ht="14.5" x14ac:dyDescent="0.35">
      <c r="A171">
        <v>532200</v>
      </c>
      <c r="B171" s="2" t="s">
        <v>541</v>
      </c>
      <c r="C171" s="2" t="s">
        <v>291</v>
      </c>
      <c r="D171" s="2" t="s">
        <v>291</v>
      </c>
      <c r="E171" s="2" t="s">
        <v>552</v>
      </c>
      <c r="F171" s="2"/>
      <c r="G171" s="2"/>
      <c r="H171" s="2"/>
      <c r="I171" s="2" t="s">
        <v>545</v>
      </c>
      <c r="J171" s="2" t="s">
        <v>546</v>
      </c>
      <c r="K171" s="2" t="s">
        <v>501</v>
      </c>
    </row>
    <row r="172" spans="1:11" ht="14.5" x14ac:dyDescent="0.35">
      <c r="A172">
        <v>532300</v>
      </c>
      <c r="B172" s="2" t="s">
        <v>541</v>
      </c>
      <c r="C172" s="2" t="s">
        <v>291</v>
      </c>
      <c r="D172" s="2" t="s">
        <v>291</v>
      </c>
      <c r="E172" s="2" t="s">
        <v>553</v>
      </c>
      <c r="F172" s="2"/>
      <c r="G172" s="2"/>
      <c r="H172" s="2"/>
      <c r="I172" s="2" t="s">
        <v>545</v>
      </c>
      <c r="J172" s="2" t="s">
        <v>546</v>
      </c>
      <c r="K172" s="2" t="s">
        <v>501</v>
      </c>
    </row>
    <row r="173" spans="1:11" ht="14.5" x14ac:dyDescent="0.35">
      <c r="A173">
        <v>532350</v>
      </c>
      <c r="B173" s="2" t="s">
        <v>541</v>
      </c>
      <c r="C173" s="2" t="s">
        <v>291</v>
      </c>
      <c r="D173" s="2" t="s">
        <v>291</v>
      </c>
      <c r="E173" s="2" t="s">
        <v>554</v>
      </c>
      <c r="F173" s="2"/>
      <c r="G173" s="2"/>
      <c r="H173" s="2"/>
      <c r="I173" s="2" t="s">
        <v>545</v>
      </c>
      <c r="J173" s="2" t="s">
        <v>546</v>
      </c>
      <c r="K173" s="2" t="s">
        <v>501</v>
      </c>
    </row>
    <row r="174" spans="1:11" ht="14.5" x14ac:dyDescent="0.35">
      <c r="A174">
        <v>532400</v>
      </c>
      <c r="B174" s="2" t="s">
        <v>541</v>
      </c>
      <c r="C174" s="2" t="s">
        <v>291</v>
      </c>
      <c r="D174" s="2" t="s">
        <v>291</v>
      </c>
      <c r="E174" s="2" t="s">
        <v>555</v>
      </c>
      <c r="F174" s="2"/>
      <c r="G174" s="2"/>
      <c r="H174" s="2"/>
      <c r="I174" s="2" t="s">
        <v>545</v>
      </c>
      <c r="J174" s="2" t="s">
        <v>546</v>
      </c>
      <c r="K174" s="2" t="s">
        <v>501</v>
      </c>
    </row>
    <row r="175" spans="1:11" ht="14.5" x14ac:dyDescent="0.35">
      <c r="A175">
        <v>532430</v>
      </c>
      <c r="B175" s="2" t="s">
        <v>541</v>
      </c>
      <c r="C175" s="2" t="s">
        <v>291</v>
      </c>
      <c r="D175" s="2" t="s">
        <v>291</v>
      </c>
      <c r="E175" s="2" t="s">
        <v>538</v>
      </c>
      <c r="F175" s="2"/>
      <c r="G175" s="2"/>
      <c r="H175" s="2"/>
      <c r="I175" s="2" t="s">
        <v>545</v>
      </c>
      <c r="J175" s="2" t="s">
        <v>546</v>
      </c>
      <c r="K175" s="2" t="s">
        <v>501</v>
      </c>
    </row>
    <row r="176" spans="1:11" ht="14.5" x14ac:dyDescent="0.35">
      <c r="A176">
        <v>532440</v>
      </c>
      <c r="B176" s="2" t="s">
        <v>541</v>
      </c>
      <c r="C176" s="2" t="s">
        <v>291</v>
      </c>
      <c r="D176" s="2" t="s">
        <v>291</v>
      </c>
      <c r="E176" s="2" t="s">
        <v>540</v>
      </c>
      <c r="F176" s="2"/>
      <c r="G176" s="2"/>
      <c r="H176" s="2"/>
      <c r="I176" s="2" t="s">
        <v>545</v>
      </c>
      <c r="J176" s="2" t="s">
        <v>546</v>
      </c>
      <c r="K176" s="2" t="s">
        <v>501</v>
      </c>
    </row>
    <row r="177" spans="1:11" ht="14.5" x14ac:dyDescent="0.35">
      <c r="A177">
        <v>532460</v>
      </c>
      <c r="B177" s="2" t="s">
        <v>541</v>
      </c>
      <c r="C177" s="2" t="s">
        <v>291</v>
      </c>
      <c r="D177" s="2" t="s">
        <v>291</v>
      </c>
      <c r="E177" s="2" t="s">
        <v>556</v>
      </c>
      <c r="F177" s="2"/>
      <c r="G177" s="2"/>
      <c r="H177" s="2"/>
      <c r="I177" s="2" t="s">
        <v>545</v>
      </c>
      <c r="J177" s="2" t="s">
        <v>546</v>
      </c>
      <c r="K177" s="2" t="s">
        <v>501</v>
      </c>
    </row>
    <row r="178" spans="1:11" ht="14.5" x14ac:dyDescent="0.35">
      <c r="A178">
        <v>532470</v>
      </c>
      <c r="B178" s="2" t="s">
        <v>541</v>
      </c>
      <c r="C178" s="2" t="s">
        <v>291</v>
      </c>
      <c r="D178" s="2" t="s">
        <v>291</v>
      </c>
      <c r="E178" s="2" t="s">
        <v>557</v>
      </c>
      <c r="F178" s="2"/>
      <c r="G178" s="2"/>
      <c r="H178" s="2"/>
      <c r="I178" s="2" t="s">
        <v>545</v>
      </c>
      <c r="J178" s="2" t="s">
        <v>546</v>
      </c>
      <c r="K178" s="2" t="s">
        <v>501</v>
      </c>
    </row>
    <row r="179" spans="1:11" ht="14.5" x14ac:dyDescent="0.35">
      <c r="A179">
        <v>532480</v>
      </c>
      <c r="B179" s="2" t="s">
        <v>541</v>
      </c>
      <c r="C179" s="2" t="s">
        <v>291</v>
      </c>
      <c r="D179" s="2" t="s">
        <v>291</v>
      </c>
      <c r="E179" s="2" t="s">
        <v>558</v>
      </c>
      <c r="F179" s="2"/>
      <c r="G179" s="2"/>
      <c r="H179" s="2"/>
      <c r="I179" s="2" t="s">
        <v>545</v>
      </c>
      <c r="J179" s="2" t="s">
        <v>546</v>
      </c>
      <c r="K179" s="2" t="s">
        <v>501</v>
      </c>
    </row>
    <row r="180" spans="1:11" ht="14.5" x14ac:dyDescent="0.35">
      <c r="A180">
        <v>532500</v>
      </c>
      <c r="B180" s="2" t="s">
        <v>559</v>
      </c>
      <c r="C180" s="2" t="s">
        <v>291</v>
      </c>
      <c r="D180" s="2" t="s">
        <v>291</v>
      </c>
      <c r="E180" s="2" t="s">
        <v>560</v>
      </c>
      <c r="F180" s="2"/>
      <c r="G180" s="2"/>
      <c r="H180" s="2"/>
      <c r="I180" s="2" t="s">
        <v>561</v>
      </c>
      <c r="J180" s="2" t="s">
        <v>17</v>
      </c>
      <c r="K180" s="2" t="s">
        <v>501</v>
      </c>
    </row>
    <row r="181" spans="1:11" ht="14.5" x14ac:dyDescent="0.35">
      <c r="A181">
        <v>533000</v>
      </c>
      <c r="B181" s="2" t="s">
        <v>562</v>
      </c>
      <c r="C181" s="2" t="s">
        <v>291</v>
      </c>
      <c r="D181" s="2" t="s">
        <v>291</v>
      </c>
      <c r="E181" s="2" t="s">
        <v>563</v>
      </c>
      <c r="F181" s="2"/>
      <c r="G181" s="2"/>
      <c r="H181" s="2"/>
      <c r="I181" s="2" t="s">
        <v>564</v>
      </c>
      <c r="J181" s="2" t="s">
        <v>18</v>
      </c>
      <c r="K181" s="2" t="s">
        <v>501</v>
      </c>
    </row>
    <row r="182" spans="1:11" ht="14.5" x14ac:dyDescent="0.35">
      <c r="A182">
        <v>533007</v>
      </c>
      <c r="B182" s="2" t="s">
        <v>562</v>
      </c>
      <c r="C182" s="2" t="s">
        <v>291</v>
      </c>
      <c r="D182" s="2" t="s">
        <v>291</v>
      </c>
      <c r="E182" s="2" t="s">
        <v>565</v>
      </c>
      <c r="F182" s="2"/>
      <c r="G182" s="2"/>
      <c r="H182" s="2"/>
      <c r="I182" s="2" t="s">
        <v>564</v>
      </c>
      <c r="J182" s="2" t="s">
        <v>18</v>
      </c>
      <c r="K182" s="2" t="s">
        <v>501</v>
      </c>
    </row>
    <row r="183" spans="1:11" ht="14.5" x14ac:dyDescent="0.35">
      <c r="A183">
        <v>533010</v>
      </c>
      <c r="B183" s="2" t="s">
        <v>566</v>
      </c>
      <c r="C183" s="2" t="s">
        <v>291</v>
      </c>
      <c r="D183" s="2" t="s">
        <v>291</v>
      </c>
      <c r="E183" s="2" t="s">
        <v>567</v>
      </c>
      <c r="F183" s="2"/>
      <c r="G183" s="2"/>
      <c r="H183" s="2"/>
      <c r="I183" s="2" t="s">
        <v>568</v>
      </c>
      <c r="J183" s="2" t="s">
        <v>19</v>
      </c>
      <c r="K183" s="2" t="s">
        <v>501</v>
      </c>
    </row>
    <row r="184" spans="1:11" ht="14.5" x14ac:dyDescent="0.35">
      <c r="A184">
        <v>533017</v>
      </c>
      <c r="B184" s="2" t="s">
        <v>566</v>
      </c>
      <c r="C184" s="2" t="s">
        <v>291</v>
      </c>
      <c r="D184" s="2" t="s">
        <v>291</v>
      </c>
      <c r="E184" s="2" t="s">
        <v>569</v>
      </c>
      <c r="F184" s="2"/>
      <c r="G184" s="2"/>
      <c r="H184" s="2"/>
      <c r="I184" s="2" t="s">
        <v>568</v>
      </c>
      <c r="J184" s="2" t="s">
        <v>19</v>
      </c>
      <c r="K184" s="2" t="s">
        <v>501</v>
      </c>
    </row>
    <row r="185" spans="1:11" ht="14.5" x14ac:dyDescent="0.35">
      <c r="A185">
        <v>533150</v>
      </c>
      <c r="B185" s="2" t="s">
        <v>570</v>
      </c>
      <c r="C185" s="2" t="s">
        <v>291</v>
      </c>
      <c r="D185" s="2" t="s">
        <v>291</v>
      </c>
      <c r="E185" s="2" t="s">
        <v>571</v>
      </c>
      <c r="F185" s="2"/>
      <c r="G185" s="2"/>
      <c r="H185" s="2"/>
      <c r="I185" s="2" t="s">
        <v>572</v>
      </c>
      <c r="J185" s="2" t="s">
        <v>573</v>
      </c>
      <c r="K185" s="2" t="s">
        <v>501</v>
      </c>
    </row>
    <row r="186" spans="1:11" ht="14.5" x14ac:dyDescent="0.35">
      <c r="A186">
        <v>533160</v>
      </c>
      <c r="B186" s="2" t="s">
        <v>574</v>
      </c>
      <c r="C186" s="2" t="s">
        <v>291</v>
      </c>
      <c r="D186" s="2" t="s">
        <v>291</v>
      </c>
      <c r="E186" s="2" t="s">
        <v>575</v>
      </c>
      <c r="F186" s="2"/>
      <c r="G186" s="2"/>
      <c r="H186" s="2"/>
      <c r="I186" s="2" t="s">
        <v>576</v>
      </c>
      <c r="J186" s="2" t="s">
        <v>577</v>
      </c>
      <c r="K186" s="2" t="s">
        <v>501</v>
      </c>
    </row>
    <row r="187" spans="1:11" ht="14.5" x14ac:dyDescent="0.35">
      <c r="A187">
        <v>533170</v>
      </c>
      <c r="B187" s="2" t="s">
        <v>578</v>
      </c>
      <c r="C187" s="2" t="s">
        <v>291</v>
      </c>
      <c r="D187" s="2" t="s">
        <v>291</v>
      </c>
      <c r="E187" s="2" t="s">
        <v>579</v>
      </c>
      <c r="F187" s="2"/>
      <c r="G187" s="2"/>
      <c r="H187" s="2"/>
      <c r="I187" s="2" t="s">
        <v>580</v>
      </c>
      <c r="J187" s="2" t="s">
        <v>581</v>
      </c>
      <c r="K187" s="2" t="s">
        <v>501</v>
      </c>
    </row>
    <row r="188" spans="1:11" ht="14.5" x14ac:dyDescent="0.35">
      <c r="A188">
        <v>533177</v>
      </c>
      <c r="B188" s="2" t="s">
        <v>578</v>
      </c>
      <c r="C188" s="2" t="s">
        <v>291</v>
      </c>
      <c r="D188" s="2" t="s">
        <v>291</v>
      </c>
      <c r="E188" s="2" t="s">
        <v>582</v>
      </c>
      <c r="F188" s="2"/>
      <c r="G188" s="2"/>
      <c r="H188" s="2"/>
      <c r="I188" s="2" t="s">
        <v>580</v>
      </c>
      <c r="J188" s="2" t="s">
        <v>581</v>
      </c>
      <c r="K188" s="2" t="s">
        <v>501</v>
      </c>
    </row>
    <row r="189" spans="1:11" ht="14.5" x14ac:dyDescent="0.35">
      <c r="A189">
        <v>533180</v>
      </c>
      <c r="B189" s="2" t="s">
        <v>583</v>
      </c>
      <c r="C189" s="2" t="s">
        <v>291</v>
      </c>
      <c r="D189" s="2" t="s">
        <v>291</v>
      </c>
      <c r="E189" s="2" t="s">
        <v>584</v>
      </c>
      <c r="F189" s="2"/>
      <c r="G189" s="2"/>
      <c r="H189" s="2"/>
      <c r="I189" s="2" t="s">
        <v>585</v>
      </c>
      <c r="J189" s="2" t="s">
        <v>20</v>
      </c>
      <c r="K189" s="2" t="s">
        <v>501</v>
      </c>
    </row>
    <row r="190" spans="1:11" ht="14.5" x14ac:dyDescent="0.35">
      <c r="A190">
        <v>533187</v>
      </c>
      <c r="B190" s="2" t="s">
        <v>583</v>
      </c>
      <c r="C190" s="2" t="s">
        <v>291</v>
      </c>
      <c r="D190" s="2" t="s">
        <v>291</v>
      </c>
      <c r="E190" s="2" t="s">
        <v>586</v>
      </c>
      <c r="F190" s="2"/>
      <c r="G190" s="2"/>
      <c r="H190" s="2"/>
      <c r="I190" s="2" t="s">
        <v>585</v>
      </c>
      <c r="J190" s="2" t="s">
        <v>20</v>
      </c>
      <c r="K190" s="2" t="s">
        <v>501</v>
      </c>
    </row>
    <row r="191" spans="1:11" ht="14.5" x14ac:dyDescent="0.35">
      <c r="A191">
        <v>533190</v>
      </c>
      <c r="B191" s="2" t="s">
        <v>587</v>
      </c>
      <c r="C191" s="2" t="s">
        <v>291</v>
      </c>
      <c r="D191" s="2" t="s">
        <v>291</v>
      </c>
      <c r="E191" s="2" t="s">
        <v>588</v>
      </c>
      <c r="F191" s="2"/>
      <c r="G191" s="2"/>
      <c r="H191" s="2"/>
      <c r="I191" s="2" t="s">
        <v>589</v>
      </c>
      <c r="J191" s="2" t="s">
        <v>590</v>
      </c>
      <c r="K191" s="2" t="s">
        <v>501</v>
      </c>
    </row>
    <row r="192" spans="1:11" ht="14.5" x14ac:dyDescent="0.35">
      <c r="A192">
        <v>533197</v>
      </c>
      <c r="B192" s="2" t="s">
        <v>587</v>
      </c>
      <c r="C192" s="2" t="s">
        <v>291</v>
      </c>
      <c r="D192" s="2" t="s">
        <v>291</v>
      </c>
      <c r="E192" s="2" t="s">
        <v>591</v>
      </c>
      <c r="F192" s="2"/>
      <c r="G192" s="2"/>
      <c r="H192" s="2"/>
      <c r="I192" s="2" t="s">
        <v>589</v>
      </c>
      <c r="J192" s="2" t="s">
        <v>590</v>
      </c>
      <c r="K192" s="2" t="s">
        <v>501</v>
      </c>
    </row>
    <row r="193" spans="1:11" ht="14.5" x14ac:dyDescent="0.35">
      <c r="A193">
        <v>533200</v>
      </c>
      <c r="B193" s="2" t="s">
        <v>592</v>
      </c>
      <c r="C193" s="2" t="s">
        <v>291</v>
      </c>
      <c r="D193" s="2" t="s">
        <v>291</v>
      </c>
      <c r="E193" s="2" t="s">
        <v>593</v>
      </c>
      <c r="F193" s="2"/>
      <c r="G193" s="2"/>
      <c r="H193" s="2"/>
      <c r="I193" s="2" t="s">
        <v>594</v>
      </c>
      <c r="J193" s="2" t="s">
        <v>595</v>
      </c>
      <c r="K193" s="2" t="s">
        <v>501</v>
      </c>
    </row>
    <row r="194" spans="1:11" ht="14.5" x14ac:dyDescent="0.35">
      <c r="A194">
        <v>533210</v>
      </c>
      <c r="B194" s="2" t="s">
        <v>596</v>
      </c>
      <c r="C194" s="2" t="s">
        <v>291</v>
      </c>
      <c r="D194" s="2" t="s">
        <v>291</v>
      </c>
      <c r="E194" s="2" t="s">
        <v>597</v>
      </c>
      <c r="F194" s="2"/>
      <c r="G194" s="2"/>
      <c r="H194" s="2"/>
      <c r="I194" s="2" t="s">
        <v>598</v>
      </c>
      <c r="J194" s="2" t="s">
        <v>21</v>
      </c>
      <c r="K194" s="2" t="s">
        <v>501</v>
      </c>
    </row>
    <row r="195" spans="1:11" ht="14.5" x14ac:dyDescent="0.35">
      <c r="A195">
        <v>533217</v>
      </c>
      <c r="B195" s="2" t="s">
        <v>596</v>
      </c>
      <c r="C195" s="2" t="s">
        <v>291</v>
      </c>
      <c r="D195" s="2" t="s">
        <v>291</v>
      </c>
      <c r="E195" s="2" t="s">
        <v>599</v>
      </c>
      <c r="F195" s="2"/>
      <c r="G195" s="2"/>
      <c r="H195" s="2"/>
      <c r="I195" s="2" t="s">
        <v>598</v>
      </c>
      <c r="J195" s="2" t="s">
        <v>21</v>
      </c>
      <c r="K195" s="2" t="s">
        <v>501</v>
      </c>
    </row>
    <row r="196" spans="1:11" ht="14.5" x14ac:dyDescent="0.35">
      <c r="A196">
        <v>533220</v>
      </c>
      <c r="B196" s="2" t="s">
        <v>600</v>
      </c>
      <c r="C196" s="2" t="s">
        <v>291</v>
      </c>
      <c r="D196" s="2" t="s">
        <v>291</v>
      </c>
      <c r="E196" s="2" t="s">
        <v>601</v>
      </c>
      <c r="F196" s="2"/>
      <c r="G196" s="2"/>
      <c r="H196" s="2"/>
      <c r="I196" s="2" t="s">
        <v>602</v>
      </c>
      <c r="J196" s="2" t="s">
        <v>603</v>
      </c>
      <c r="K196" s="2" t="s">
        <v>501</v>
      </c>
    </row>
    <row r="197" spans="1:11" ht="14.5" x14ac:dyDescent="0.35">
      <c r="A197">
        <v>533230</v>
      </c>
      <c r="B197" s="2" t="s">
        <v>604</v>
      </c>
      <c r="C197" s="2" t="s">
        <v>291</v>
      </c>
      <c r="D197" s="2" t="s">
        <v>291</v>
      </c>
      <c r="E197" s="2" t="s">
        <v>605</v>
      </c>
      <c r="F197" s="2"/>
      <c r="G197" s="2"/>
      <c r="H197" s="2"/>
      <c r="I197" s="2" t="s">
        <v>606</v>
      </c>
      <c r="J197" s="2" t="s">
        <v>607</v>
      </c>
      <c r="K197" s="2" t="s">
        <v>501</v>
      </c>
    </row>
    <row r="198" spans="1:11" ht="14.5" x14ac:dyDescent="0.35">
      <c r="A198">
        <v>534000</v>
      </c>
      <c r="B198" s="2" t="s">
        <v>608</v>
      </c>
      <c r="C198" s="2" t="s">
        <v>291</v>
      </c>
      <c r="D198" s="2" t="s">
        <v>291</v>
      </c>
      <c r="E198" s="2" t="s">
        <v>609</v>
      </c>
      <c r="F198" s="2"/>
      <c r="G198" s="2"/>
      <c r="H198" s="2"/>
      <c r="I198" s="2" t="s">
        <v>610</v>
      </c>
      <c r="J198" s="2" t="s">
        <v>22</v>
      </c>
      <c r="K198" s="2" t="s">
        <v>501</v>
      </c>
    </row>
    <row r="199" spans="1:11" ht="14.5" x14ac:dyDescent="0.35">
      <c r="A199">
        <v>534007</v>
      </c>
      <c r="B199" s="2" t="s">
        <v>608</v>
      </c>
      <c r="C199" s="2" t="s">
        <v>291</v>
      </c>
      <c r="D199" s="2" t="s">
        <v>291</v>
      </c>
      <c r="E199" s="2" t="s">
        <v>611</v>
      </c>
      <c r="F199" s="2"/>
      <c r="G199" s="2"/>
      <c r="H199" s="2"/>
      <c r="I199" s="2" t="s">
        <v>610</v>
      </c>
      <c r="J199" s="2" t="s">
        <v>22</v>
      </c>
      <c r="K199" s="2" t="s">
        <v>501</v>
      </c>
    </row>
    <row r="200" spans="1:11" ht="14.5" x14ac:dyDescent="0.35">
      <c r="A200">
        <v>534010</v>
      </c>
      <c r="B200" s="2" t="s">
        <v>612</v>
      </c>
      <c r="C200" s="2" t="s">
        <v>291</v>
      </c>
      <c r="D200" s="2" t="s">
        <v>291</v>
      </c>
      <c r="E200" s="2" t="s">
        <v>613</v>
      </c>
      <c r="F200" s="2" t="s">
        <v>293</v>
      </c>
      <c r="G200" s="2" t="s">
        <v>293</v>
      </c>
      <c r="H200" s="2"/>
      <c r="I200" s="2" t="s">
        <v>291</v>
      </c>
      <c r="J200" s="2"/>
      <c r="K200" s="2" t="s">
        <v>614</v>
      </c>
    </row>
    <row r="201" spans="1:11" ht="14.5" x14ac:dyDescent="0.35">
      <c r="A201">
        <v>534020</v>
      </c>
      <c r="B201" s="2" t="s">
        <v>608</v>
      </c>
      <c r="C201" s="2" t="s">
        <v>291</v>
      </c>
      <c r="D201" s="2" t="s">
        <v>291</v>
      </c>
      <c r="E201" s="2" t="s">
        <v>615</v>
      </c>
      <c r="F201" s="2"/>
      <c r="G201" s="2"/>
      <c r="H201" s="2"/>
      <c r="I201" s="2" t="s">
        <v>610</v>
      </c>
      <c r="J201" s="2" t="s">
        <v>22</v>
      </c>
      <c r="K201" s="2" t="s">
        <v>501</v>
      </c>
    </row>
    <row r="202" spans="1:11" ht="14.5" x14ac:dyDescent="0.35">
      <c r="A202">
        <v>534027</v>
      </c>
      <c r="B202" s="2" t="s">
        <v>608</v>
      </c>
      <c r="C202" s="2" t="s">
        <v>291</v>
      </c>
      <c r="D202" s="2" t="s">
        <v>291</v>
      </c>
      <c r="E202" s="2" t="s">
        <v>616</v>
      </c>
      <c r="F202" s="2"/>
      <c r="G202" s="2"/>
      <c r="H202" s="2"/>
      <c r="I202" s="2" t="s">
        <v>610</v>
      </c>
      <c r="J202" s="2" t="s">
        <v>22</v>
      </c>
      <c r="K202" s="2" t="s">
        <v>501</v>
      </c>
    </row>
    <row r="203" spans="1:11" ht="14.5" x14ac:dyDescent="0.35">
      <c r="A203">
        <v>534100</v>
      </c>
      <c r="B203" s="2" t="s">
        <v>617</v>
      </c>
      <c r="C203" s="2" t="s">
        <v>291</v>
      </c>
      <c r="D203" s="2" t="s">
        <v>291</v>
      </c>
      <c r="E203" s="2" t="s">
        <v>618</v>
      </c>
      <c r="F203" s="2"/>
      <c r="G203" s="2"/>
      <c r="H203" s="2"/>
      <c r="I203" s="2" t="s">
        <v>619</v>
      </c>
      <c r="J203" s="2" t="s">
        <v>23</v>
      </c>
      <c r="K203" s="2" t="s">
        <v>501</v>
      </c>
    </row>
    <row r="204" spans="1:11" ht="14.5" x14ac:dyDescent="0.35">
      <c r="A204">
        <v>534930</v>
      </c>
      <c r="B204" s="2" t="s">
        <v>620</v>
      </c>
      <c r="C204" s="2" t="s">
        <v>291</v>
      </c>
      <c r="D204" s="2" t="s">
        <v>291</v>
      </c>
      <c r="E204" s="2" t="s">
        <v>621</v>
      </c>
      <c r="F204" s="2"/>
      <c r="G204" s="2" t="s">
        <v>293</v>
      </c>
      <c r="H204" s="2"/>
      <c r="I204" s="2" t="s">
        <v>622</v>
      </c>
      <c r="J204" s="2" t="s">
        <v>623</v>
      </c>
      <c r="K204" s="2" t="s">
        <v>501</v>
      </c>
    </row>
    <row r="205" spans="1:11" ht="14.5" x14ac:dyDescent="0.35">
      <c r="A205">
        <v>534940</v>
      </c>
      <c r="B205" s="2" t="s">
        <v>624</v>
      </c>
      <c r="C205" s="2" t="s">
        <v>291</v>
      </c>
      <c r="D205" s="2" t="s">
        <v>291</v>
      </c>
      <c r="E205" s="2" t="s">
        <v>625</v>
      </c>
      <c r="F205" s="2"/>
      <c r="G205" s="2" t="s">
        <v>293</v>
      </c>
      <c r="H205" s="2"/>
      <c r="I205" s="2" t="s">
        <v>626</v>
      </c>
      <c r="J205" s="2" t="s">
        <v>24</v>
      </c>
      <c r="K205" s="2" t="s">
        <v>501</v>
      </c>
    </row>
    <row r="206" spans="1:11" ht="14.5" x14ac:dyDescent="0.35">
      <c r="A206">
        <v>534950</v>
      </c>
      <c r="B206" s="2" t="s">
        <v>627</v>
      </c>
      <c r="C206" s="2" t="s">
        <v>291</v>
      </c>
      <c r="D206" s="2" t="s">
        <v>291</v>
      </c>
      <c r="E206" s="2" t="s">
        <v>628</v>
      </c>
      <c r="F206" s="2"/>
      <c r="G206" s="2" t="s">
        <v>293</v>
      </c>
      <c r="H206" s="2"/>
      <c r="I206" s="2" t="s">
        <v>629</v>
      </c>
      <c r="J206" s="2" t="s">
        <v>25</v>
      </c>
      <c r="K206" s="2" t="s">
        <v>614</v>
      </c>
    </row>
    <row r="207" spans="1:11" ht="14.5" x14ac:dyDescent="0.35">
      <c r="A207">
        <v>534960</v>
      </c>
      <c r="B207" s="2" t="s">
        <v>630</v>
      </c>
      <c r="C207" s="2" t="s">
        <v>291</v>
      </c>
      <c r="D207" s="2" t="s">
        <v>291</v>
      </c>
      <c r="E207" s="2" t="s">
        <v>631</v>
      </c>
      <c r="F207" s="2"/>
      <c r="G207" s="2" t="s">
        <v>293</v>
      </c>
      <c r="H207" s="2"/>
      <c r="I207" s="2" t="s">
        <v>632</v>
      </c>
      <c r="J207" s="2" t="s">
        <v>633</v>
      </c>
      <c r="K207" s="2" t="s">
        <v>614</v>
      </c>
    </row>
    <row r="208" spans="1:11" ht="14.5" x14ac:dyDescent="0.35">
      <c r="A208">
        <v>534970</v>
      </c>
      <c r="B208" s="2" t="s">
        <v>634</v>
      </c>
      <c r="C208" s="2" t="s">
        <v>291</v>
      </c>
      <c r="D208" s="2" t="s">
        <v>291</v>
      </c>
      <c r="E208" s="2" t="s">
        <v>635</v>
      </c>
      <c r="F208" s="2"/>
      <c r="G208" s="2" t="s">
        <v>293</v>
      </c>
      <c r="H208" s="2"/>
      <c r="I208" s="2" t="s">
        <v>636</v>
      </c>
      <c r="J208" s="2" t="s">
        <v>26</v>
      </c>
      <c r="K208" s="2" t="s">
        <v>614</v>
      </c>
    </row>
    <row r="209" spans="1:11" ht="14.5" x14ac:dyDescent="0.35">
      <c r="A209">
        <v>534980</v>
      </c>
      <c r="B209" s="2" t="s">
        <v>637</v>
      </c>
      <c r="C209" s="2" t="s">
        <v>291</v>
      </c>
      <c r="D209" s="2" t="s">
        <v>291</v>
      </c>
      <c r="E209" s="2" t="s">
        <v>638</v>
      </c>
      <c r="F209" s="2"/>
      <c r="G209" s="2" t="s">
        <v>293</v>
      </c>
      <c r="H209" s="2"/>
      <c r="I209" s="2" t="s">
        <v>639</v>
      </c>
      <c r="J209" s="2" t="s">
        <v>640</v>
      </c>
      <c r="K209" s="2" t="s">
        <v>501</v>
      </c>
    </row>
    <row r="210" spans="1:11" ht="14.5" x14ac:dyDescent="0.35">
      <c r="A210">
        <v>534990</v>
      </c>
      <c r="B210" s="2" t="s">
        <v>641</v>
      </c>
      <c r="C210" s="2" t="s">
        <v>291</v>
      </c>
      <c r="D210" s="2" t="s">
        <v>291</v>
      </c>
      <c r="E210" s="2" t="s">
        <v>642</v>
      </c>
      <c r="F210" s="2"/>
      <c r="G210" s="2" t="s">
        <v>293</v>
      </c>
      <c r="H210" s="2"/>
      <c r="I210" s="2" t="s">
        <v>643</v>
      </c>
      <c r="J210" s="2" t="s">
        <v>27</v>
      </c>
      <c r="K210" s="2" t="s">
        <v>614</v>
      </c>
    </row>
    <row r="211" spans="1:11" ht="14.5" x14ac:dyDescent="0.35">
      <c r="A211">
        <v>535600</v>
      </c>
      <c r="B211" s="2" t="s">
        <v>644</v>
      </c>
      <c r="C211" s="2" t="s">
        <v>291</v>
      </c>
      <c r="D211" s="2" t="s">
        <v>291</v>
      </c>
      <c r="E211" s="2" t="s">
        <v>645</v>
      </c>
      <c r="F211" s="2"/>
      <c r="G211" s="2"/>
      <c r="H211" s="2"/>
      <c r="I211" s="2" t="s">
        <v>646</v>
      </c>
      <c r="J211" s="2" t="s">
        <v>28</v>
      </c>
      <c r="K211" s="2" t="s">
        <v>501</v>
      </c>
    </row>
    <row r="212" spans="1:11" ht="14.5" x14ac:dyDescent="0.35">
      <c r="A212">
        <v>535610</v>
      </c>
      <c r="B212" s="2" t="s">
        <v>647</v>
      </c>
      <c r="C212" s="2" t="s">
        <v>291</v>
      </c>
      <c r="D212" s="2" t="s">
        <v>291</v>
      </c>
      <c r="E212" s="2" t="s">
        <v>648</v>
      </c>
      <c r="F212" s="2"/>
      <c r="G212" s="2"/>
      <c r="H212" s="2"/>
      <c r="I212" s="2" t="s">
        <v>649</v>
      </c>
      <c r="J212" s="2" t="s">
        <v>29</v>
      </c>
      <c r="K212" s="2" t="s">
        <v>501</v>
      </c>
    </row>
    <row r="213" spans="1:11" ht="14.5" x14ac:dyDescent="0.35">
      <c r="A213">
        <v>535617</v>
      </c>
      <c r="B213" s="2" t="s">
        <v>647</v>
      </c>
      <c r="C213" s="2" t="s">
        <v>291</v>
      </c>
      <c r="D213" s="2" t="s">
        <v>291</v>
      </c>
      <c r="E213" s="2" t="s">
        <v>650</v>
      </c>
      <c r="F213" s="2"/>
      <c r="G213" s="2"/>
      <c r="H213" s="2"/>
      <c r="I213" s="2" t="s">
        <v>649</v>
      </c>
      <c r="J213" s="2" t="s">
        <v>29</v>
      </c>
      <c r="K213" s="2" t="s">
        <v>501</v>
      </c>
    </row>
    <row r="214" spans="1:11" ht="14.5" x14ac:dyDescent="0.35">
      <c r="A214">
        <v>535620</v>
      </c>
      <c r="B214" s="2" t="s">
        <v>651</v>
      </c>
      <c r="C214" s="2" t="s">
        <v>291</v>
      </c>
      <c r="D214" s="2" t="s">
        <v>291</v>
      </c>
      <c r="E214" s="2" t="s">
        <v>652</v>
      </c>
      <c r="F214" s="2"/>
      <c r="G214" s="2"/>
      <c r="H214" s="2"/>
      <c r="I214" s="2" t="s">
        <v>653</v>
      </c>
      <c r="J214" s="2" t="s">
        <v>30</v>
      </c>
      <c r="K214" s="2" t="s">
        <v>501</v>
      </c>
    </row>
    <row r="215" spans="1:11" ht="14.5" x14ac:dyDescent="0.35">
      <c r="A215">
        <v>535627</v>
      </c>
      <c r="B215" s="2" t="s">
        <v>651</v>
      </c>
      <c r="C215" s="2" t="s">
        <v>291</v>
      </c>
      <c r="D215" s="2" t="s">
        <v>291</v>
      </c>
      <c r="E215" s="2" t="s">
        <v>654</v>
      </c>
      <c r="F215" s="2"/>
      <c r="G215" s="2"/>
      <c r="H215" s="2"/>
      <c r="I215" s="2" t="s">
        <v>653</v>
      </c>
      <c r="J215" s="2" t="s">
        <v>30</v>
      </c>
      <c r="K215" s="2" t="s">
        <v>501</v>
      </c>
    </row>
    <row r="216" spans="1:11" ht="14.5" x14ac:dyDescent="0.35">
      <c r="A216">
        <v>535630</v>
      </c>
      <c r="B216" s="2" t="s">
        <v>655</v>
      </c>
      <c r="C216" s="2" t="s">
        <v>291</v>
      </c>
      <c r="D216" s="2" t="s">
        <v>291</v>
      </c>
      <c r="E216" s="2" t="s">
        <v>656</v>
      </c>
      <c r="F216" s="2"/>
      <c r="G216" s="2"/>
      <c r="H216" s="2"/>
      <c r="I216" s="2" t="s">
        <v>657</v>
      </c>
      <c r="J216" s="2" t="s">
        <v>31</v>
      </c>
      <c r="K216" s="2" t="s">
        <v>501</v>
      </c>
    </row>
    <row r="217" spans="1:11" ht="14.5" x14ac:dyDescent="0.35">
      <c r="A217">
        <v>535640</v>
      </c>
      <c r="B217" s="2" t="s">
        <v>658</v>
      </c>
      <c r="C217" s="2" t="s">
        <v>291</v>
      </c>
      <c r="D217" s="2" t="s">
        <v>291</v>
      </c>
      <c r="E217" s="2" t="s">
        <v>659</v>
      </c>
      <c r="F217" s="2"/>
      <c r="G217" s="2"/>
      <c r="H217" s="2"/>
      <c r="I217" s="2" t="s">
        <v>660</v>
      </c>
      <c r="J217" s="2" t="s">
        <v>32</v>
      </c>
      <c r="K217" s="2" t="s">
        <v>501</v>
      </c>
    </row>
    <row r="218" spans="1:11" ht="14.5" x14ac:dyDescent="0.35">
      <c r="A218">
        <v>535650</v>
      </c>
      <c r="B218" s="2" t="s">
        <v>661</v>
      </c>
      <c r="C218" s="2" t="s">
        <v>291</v>
      </c>
      <c r="D218" s="2" t="s">
        <v>291</v>
      </c>
      <c r="E218" s="2" t="s">
        <v>662</v>
      </c>
      <c r="F218" s="2"/>
      <c r="G218" s="2"/>
      <c r="H218" s="2"/>
      <c r="I218" s="2" t="s">
        <v>663</v>
      </c>
      <c r="J218" s="2" t="s">
        <v>664</v>
      </c>
      <c r="K218" s="2" t="s">
        <v>501</v>
      </c>
    </row>
    <row r="219" spans="1:11" ht="14.5" x14ac:dyDescent="0.35">
      <c r="A219">
        <v>535660</v>
      </c>
      <c r="B219" s="2" t="s">
        <v>665</v>
      </c>
      <c r="C219" s="2" t="s">
        <v>291</v>
      </c>
      <c r="D219" s="2" t="s">
        <v>291</v>
      </c>
      <c r="E219" s="2" t="s">
        <v>666</v>
      </c>
      <c r="F219" s="2"/>
      <c r="G219" s="2"/>
      <c r="H219" s="2"/>
      <c r="I219" s="2" t="s">
        <v>667</v>
      </c>
      <c r="J219" s="2" t="s">
        <v>33</v>
      </c>
      <c r="K219" s="2" t="s">
        <v>501</v>
      </c>
    </row>
    <row r="220" spans="1:11" ht="14.5" x14ac:dyDescent="0.35">
      <c r="A220">
        <v>535670</v>
      </c>
      <c r="B220" s="2" t="s">
        <v>668</v>
      </c>
      <c r="C220" s="2" t="s">
        <v>291</v>
      </c>
      <c r="D220" s="2" t="s">
        <v>291</v>
      </c>
      <c r="E220" s="2" t="s">
        <v>669</v>
      </c>
      <c r="F220" s="2"/>
      <c r="G220" s="2"/>
      <c r="H220" s="2"/>
      <c r="I220" s="2" t="s">
        <v>670</v>
      </c>
      <c r="J220" s="2" t="s">
        <v>671</v>
      </c>
      <c r="K220" s="2" t="s">
        <v>501</v>
      </c>
    </row>
    <row r="221" spans="1:11" ht="14.5" x14ac:dyDescent="0.35">
      <c r="A221">
        <v>536000</v>
      </c>
      <c r="B221" s="2" t="s">
        <v>672</v>
      </c>
      <c r="C221" s="2" t="s">
        <v>291</v>
      </c>
      <c r="D221" s="2" t="s">
        <v>291</v>
      </c>
      <c r="E221" s="2" t="s">
        <v>673</v>
      </c>
      <c r="F221" s="2"/>
      <c r="G221" s="2"/>
      <c r="H221" s="2"/>
      <c r="I221" s="2" t="s">
        <v>674</v>
      </c>
      <c r="J221" s="2" t="s">
        <v>34</v>
      </c>
      <c r="K221" s="2" t="s">
        <v>501</v>
      </c>
    </row>
    <row r="222" spans="1:11" ht="14.5" x14ac:dyDescent="0.35">
      <c r="A222">
        <v>536007</v>
      </c>
      <c r="B222" s="2" t="s">
        <v>672</v>
      </c>
      <c r="C222" s="2" t="s">
        <v>291</v>
      </c>
      <c r="D222" s="2" t="s">
        <v>291</v>
      </c>
      <c r="E222" s="2" t="s">
        <v>675</v>
      </c>
      <c r="F222" s="2"/>
      <c r="G222" s="2"/>
      <c r="H222" s="2"/>
      <c r="I222" s="2" t="s">
        <v>674</v>
      </c>
      <c r="J222" s="2" t="s">
        <v>34</v>
      </c>
      <c r="K222" s="2" t="s">
        <v>501</v>
      </c>
    </row>
    <row r="223" spans="1:11" ht="14.5" x14ac:dyDescent="0.35">
      <c r="A223">
        <v>536010</v>
      </c>
      <c r="B223" s="2" t="s">
        <v>672</v>
      </c>
      <c r="C223" s="2" t="s">
        <v>291</v>
      </c>
      <c r="D223" s="2" t="s">
        <v>291</v>
      </c>
      <c r="E223" s="2" t="s">
        <v>676</v>
      </c>
      <c r="F223" s="2"/>
      <c r="G223" s="2"/>
      <c r="H223" s="2"/>
      <c r="I223" s="2" t="s">
        <v>674</v>
      </c>
      <c r="J223" s="2" t="s">
        <v>34</v>
      </c>
      <c r="K223" s="2" t="s">
        <v>501</v>
      </c>
    </row>
    <row r="224" spans="1:11" ht="14.5" x14ac:dyDescent="0.35">
      <c r="A224">
        <v>536017</v>
      </c>
      <c r="B224" s="2" t="s">
        <v>672</v>
      </c>
      <c r="C224" s="2" t="s">
        <v>291</v>
      </c>
      <c r="D224" s="2" t="s">
        <v>291</v>
      </c>
      <c r="E224" s="2" t="s">
        <v>677</v>
      </c>
      <c r="F224" s="2"/>
      <c r="G224" s="2"/>
      <c r="H224" s="2"/>
      <c r="I224" s="2" t="s">
        <v>674</v>
      </c>
      <c r="J224" s="2" t="s">
        <v>34</v>
      </c>
      <c r="K224" s="2" t="s">
        <v>501</v>
      </c>
    </row>
    <row r="225" spans="1:11" ht="14.5" x14ac:dyDescent="0.35">
      <c r="A225">
        <v>537700</v>
      </c>
      <c r="B225" s="2" t="s">
        <v>678</v>
      </c>
      <c r="C225" s="2" t="s">
        <v>291</v>
      </c>
      <c r="D225" s="2" t="s">
        <v>291</v>
      </c>
      <c r="E225" s="2" t="s">
        <v>679</v>
      </c>
      <c r="F225" s="2"/>
      <c r="G225" s="2"/>
      <c r="H225" s="2"/>
      <c r="I225" s="2" t="s">
        <v>680</v>
      </c>
      <c r="J225" s="2" t="s">
        <v>35</v>
      </c>
      <c r="K225" s="2" t="s">
        <v>501</v>
      </c>
    </row>
    <row r="226" spans="1:11" ht="14.5" x14ac:dyDescent="0.35">
      <c r="A226">
        <v>537707</v>
      </c>
      <c r="B226" s="2" t="s">
        <v>678</v>
      </c>
      <c r="C226" s="2" t="s">
        <v>291</v>
      </c>
      <c r="D226" s="2" t="s">
        <v>291</v>
      </c>
      <c r="E226" s="2" t="s">
        <v>681</v>
      </c>
      <c r="F226" s="2"/>
      <c r="G226" s="2"/>
      <c r="H226" s="2"/>
      <c r="I226" s="2" t="s">
        <v>680</v>
      </c>
      <c r="J226" s="2" t="s">
        <v>35</v>
      </c>
      <c r="K226" s="2" t="s">
        <v>501</v>
      </c>
    </row>
    <row r="227" spans="1:11" ht="14.5" x14ac:dyDescent="0.35">
      <c r="A227">
        <v>537980</v>
      </c>
      <c r="B227" s="2" t="s">
        <v>682</v>
      </c>
      <c r="C227" s="2" t="s">
        <v>291</v>
      </c>
      <c r="D227" s="2" t="s">
        <v>291</v>
      </c>
      <c r="E227" s="2" t="s">
        <v>683</v>
      </c>
      <c r="F227" s="2" t="s">
        <v>293</v>
      </c>
      <c r="G227" s="2"/>
      <c r="H227" s="2"/>
      <c r="I227" s="2" t="s">
        <v>291</v>
      </c>
      <c r="J227" s="2"/>
      <c r="K227" s="2" t="s">
        <v>501</v>
      </c>
    </row>
    <row r="228" spans="1:11" ht="14.5" x14ac:dyDescent="0.35">
      <c r="A228">
        <v>537990</v>
      </c>
      <c r="B228" s="2" t="s">
        <v>36</v>
      </c>
      <c r="C228" s="2" t="s">
        <v>291</v>
      </c>
      <c r="D228" s="2" t="s">
        <v>291</v>
      </c>
      <c r="E228" s="2" t="s">
        <v>306</v>
      </c>
      <c r="F228" s="2"/>
      <c r="G228" s="2"/>
      <c r="H228" s="2"/>
      <c r="I228" s="2" t="s">
        <v>684</v>
      </c>
      <c r="J228" s="2" t="s">
        <v>37</v>
      </c>
      <c r="K228" s="2" t="s">
        <v>307</v>
      </c>
    </row>
    <row r="229" spans="1:11" ht="14.5" x14ac:dyDescent="0.35">
      <c r="A229">
        <v>538650</v>
      </c>
      <c r="B229" s="2" t="s">
        <v>685</v>
      </c>
      <c r="C229" s="2" t="s">
        <v>291</v>
      </c>
      <c r="D229" s="2" t="s">
        <v>291</v>
      </c>
      <c r="E229" s="2" t="s">
        <v>686</v>
      </c>
      <c r="F229" s="2"/>
      <c r="G229" s="2"/>
      <c r="H229" s="2"/>
      <c r="I229" s="2" t="s">
        <v>687</v>
      </c>
      <c r="J229" s="2" t="s">
        <v>38</v>
      </c>
      <c r="K229" s="2" t="s">
        <v>501</v>
      </c>
    </row>
    <row r="230" spans="1:11" ht="14.5" x14ac:dyDescent="0.35">
      <c r="A230">
        <v>539120</v>
      </c>
      <c r="B230" s="2" t="s">
        <v>688</v>
      </c>
      <c r="C230" s="2" t="s">
        <v>291</v>
      </c>
      <c r="D230" s="2" t="s">
        <v>291</v>
      </c>
      <c r="E230" s="2" t="s">
        <v>689</v>
      </c>
      <c r="F230" s="2"/>
      <c r="G230" s="2" t="s">
        <v>293</v>
      </c>
      <c r="H230" s="2" t="s">
        <v>293</v>
      </c>
      <c r="I230" s="2" t="s">
        <v>690</v>
      </c>
      <c r="J230" s="2" t="s">
        <v>171</v>
      </c>
      <c r="K230" s="2" t="s">
        <v>501</v>
      </c>
    </row>
    <row r="231" spans="1:11" ht="14.5" x14ac:dyDescent="0.35">
      <c r="A231">
        <v>540000</v>
      </c>
      <c r="B231" s="2" t="s">
        <v>691</v>
      </c>
      <c r="C231" s="2" t="s">
        <v>291</v>
      </c>
      <c r="D231" s="2" t="s">
        <v>291</v>
      </c>
      <c r="E231" s="2" t="s">
        <v>692</v>
      </c>
      <c r="F231" s="2" t="s">
        <v>293</v>
      </c>
      <c r="G231" s="2"/>
      <c r="H231" s="2"/>
      <c r="I231" s="2" t="s">
        <v>291</v>
      </c>
      <c r="J231" s="2"/>
      <c r="K231" s="2" t="s">
        <v>693</v>
      </c>
    </row>
    <row r="232" spans="1:11" ht="14.5" x14ac:dyDescent="0.35">
      <c r="A232">
        <v>540020</v>
      </c>
      <c r="B232" s="2" t="s">
        <v>694</v>
      </c>
      <c r="C232" s="2" t="s">
        <v>291</v>
      </c>
      <c r="D232" s="2" t="s">
        <v>291</v>
      </c>
      <c r="E232" s="2" t="s">
        <v>695</v>
      </c>
      <c r="F232" s="2"/>
      <c r="G232" s="2"/>
      <c r="H232" s="2"/>
      <c r="I232" s="2" t="s">
        <v>696</v>
      </c>
      <c r="J232" s="2" t="s">
        <v>697</v>
      </c>
      <c r="K232" s="2" t="s">
        <v>693</v>
      </c>
    </row>
    <row r="233" spans="1:11" ht="14.5" x14ac:dyDescent="0.35">
      <c r="A233">
        <v>540030</v>
      </c>
      <c r="B233" s="2" t="s">
        <v>698</v>
      </c>
      <c r="C233" s="2" t="s">
        <v>291</v>
      </c>
      <c r="D233" s="2" t="s">
        <v>291</v>
      </c>
      <c r="E233" s="2" t="s">
        <v>699</v>
      </c>
      <c r="F233" s="2"/>
      <c r="G233" s="2"/>
      <c r="H233" s="2"/>
      <c r="I233" s="2" t="s">
        <v>700</v>
      </c>
      <c r="J233" s="2" t="s">
        <v>701</v>
      </c>
      <c r="K233" s="2" t="s">
        <v>693</v>
      </c>
    </row>
    <row r="234" spans="1:11" ht="14.5" x14ac:dyDescent="0.35">
      <c r="A234">
        <v>540310</v>
      </c>
      <c r="B234" s="2" t="s">
        <v>702</v>
      </c>
      <c r="C234" s="2" t="s">
        <v>291</v>
      </c>
      <c r="D234" s="2" t="s">
        <v>291</v>
      </c>
      <c r="E234" s="2" t="s">
        <v>703</v>
      </c>
      <c r="F234" s="2"/>
      <c r="G234" s="2"/>
      <c r="H234" s="2"/>
      <c r="I234" s="2" t="s">
        <v>704</v>
      </c>
      <c r="J234" s="2" t="s">
        <v>39</v>
      </c>
      <c r="K234" s="2" t="s">
        <v>693</v>
      </c>
    </row>
    <row r="235" spans="1:11" ht="14.5" x14ac:dyDescent="0.35">
      <c r="A235">
        <v>540320</v>
      </c>
      <c r="B235" s="2" t="s">
        <v>705</v>
      </c>
      <c r="C235" s="2" t="s">
        <v>291</v>
      </c>
      <c r="D235" s="2" t="s">
        <v>291</v>
      </c>
      <c r="E235" s="2" t="s">
        <v>706</v>
      </c>
      <c r="F235" s="2"/>
      <c r="G235" s="2"/>
      <c r="H235" s="2"/>
      <c r="I235" s="2" t="s">
        <v>707</v>
      </c>
      <c r="J235" s="2" t="s">
        <v>40</v>
      </c>
      <c r="K235" s="2" t="s">
        <v>693</v>
      </c>
    </row>
    <row r="236" spans="1:11" ht="14.5" x14ac:dyDescent="0.35">
      <c r="A236">
        <v>540330</v>
      </c>
      <c r="B236" s="2" t="s">
        <v>708</v>
      </c>
      <c r="C236" s="2" t="s">
        <v>291</v>
      </c>
      <c r="D236" s="2" t="s">
        <v>291</v>
      </c>
      <c r="E236" s="2" t="s">
        <v>709</v>
      </c>
      <c r="F236" s="2"/>
      <c r="G236" s="2"/>
      <c r="H236" s="2"/>
      <c r="I236" s="2" t="s">
        <v>710</v>
      </c>
      <c r="J236" s="2" t="s">
        <v>41</v>
      </c>
      <c r="K236" s="2" t="s">
        <v>693</v>
      </c>
    </row>
    <row r="237" spans="1:11" ht="14.5" x14ac:dyDescent="0.35">
      <c r="A237">
        <v>540340</v>
      </c>
      <c r="B237" s="2" t="s">
        <v>711</v>
      </c>
      <c r="C237" s="2" t="s">
        <v>291</v>
      </c>
      <c r="D237" s="2" t="s">
        <v>291</v>
      </c>
      <c r="E237" s="2" t="s">
        <v>712</v>
      </c>
      <c r="F237" s="2"/>
      <c r="G237" s="2"/>
      <c r="H237" s="2"/>
      <c r="I237" s="2" t="s">
        <v>713</v>
      </c>
      <c r="J237" s="2" t="s">
        <v>42</v>
      </c>
      <c r="K237" s="2" t="s">
        <v>693</v>
      </c>
    </row>
    <row r="238" spans="1:11" ht="14.5" x14ac:dyDescent="0.35">
      <c r="A238">
        <v>540350</v>
      </c>
      <c r="B238" s="2" t="s">
        <v>714</v>
      </c>
      <c r="C238" s="2" t="s">
        <v>291</v>
      </c>
      <c r="D238" s="2" t="s">
        <v>291</v>
      </c>
      <c r="E238" s="2" t="s">
        <v>715</v>
      </c>
      <c r="F238" s="2"/>
      <c r="G238" s="2"/>
      <c r="H238" s="2"/>
      <c r="I238" s="2" t="s">
        <v>716</v>
      </c>
      <c r="J238" s="2" t="s">
        <v>43</v>
      </c>
      <c r="K238" s="2" t="s">
        <v>693</v>
      </c>
    </row>
    <row r="239" spans="1:11" ht="14.5" x14ac:dyDescent="0.35">
      <c r="A239">
        <v>540950</v>
      </c>
      <c r="B239" s="2" t="s">
        <v>515</v>
      </c>
      <c r="C239" s="2" t="s">
        <v>291</v>
      </c>
      <c r="D239" s="2" t="s">
        <v>291</v>
      </c>
      <c r="E239" s="2" t="s">
        <v>717</v>
      </c>
      <c r="F239" s="2"/>
      <c r="G239" s="2"/>
      <c r="H239" s="2"/>
      <c r="I239" s="2" t="s">
        <v>517</v>
      </c>
      <c r="J239" s="2" t="s">
        <v>12</v>
      </c>
      <c r="K239" s="2" t="s">
        <v>693</v>
      </c>
    </row>
    <row r="240" spans="1:11" ht="14.5" x14ac:dyDescent="0.35">
      <c r="A240">
        <v>540960</v>
      </c>
      <c r="B240" s="2" t="s">
        <v>694</v>
      </c>
      <c r="C240" s="2" t="s">
        <v>518</v>
      </c>
      <c r="D240" s="2" t="s">
        <v>518</v>
      </c>
      <c r="E240" s="2" t="s">
        <v>718</v>
      </c>
      <c r="F240" s="2"/>
      <c r="G240" s="2"/>
      <c r="H240" s="2"/>
      <c r="I240" s="2"/>
      <c r="J240" s="2" t="s">
        <v>180</v>
      </c>
      <c r="K240" s="2"/>
    </row>
    <row r="241" spans="1:11" ht="14.5" x14ac:dyDescent="0.35">
      <c r="A241">
        <v>541500</v>
      </c>
      <c r="B241" s="2" t="s">
        <v>719</v>
      </c>
      <c r="C241" s="2" t="s">
        <v>291</v>
      </c>
      <c r="D241" s="2" t="s">
        <v>291</v>
      </c>
      <c r="E241" s="2" t="s">
        <v>720</v>
      </c>
      <c r="F241" s="2"/>
      <c r="G241" s="2"/>
      <c r="H241" s="2"/>
      <c r="I241" s="2" t="s">
        <v>721</v>
      </c>
      <c r="J241" s="2" t="s">
        <v>722</v>
      </c>
      <c r="K241" s="2" t="s">
        <v>693</v>
      </c>
    </row>
    <row r="242" spans="1:11" ht="14.5" x14ac:dyDescent="0.35">
      <c r="A242">
        <v>541507</v>
      </c>
      <c r="B242" s="2" t="s">
        <v>719</v>
      </c>
      <c r="C242" s="2" t="s">
        <v>291</v>
      </c>
      <c r="D242" s="2" t="s">
        <v>291</v>
      </c>
      <c r="E242" s="2" t="s">
        <v>723</v>
      </c>
      <c r="F242" s="2"/>
      <c r="G242" s="2"/>
      <c r="H242" s="2"/>
      <c r="I242" s="2" t="s">
        <v>721</v>
      </c>
      <c r="J242" s="2" t="s">
        <v>722</v>
      </c>
      <c r="K242" s="2" t="s">
        <v>693</v>
      </c>
    </row>
    <row r="243" spans="1:11" ht="14.5" x14ac:dyDescent="0.35">
      <c r="A243">
        <v>542000</v>
      </c>
      <c r="B243" s="2" t="s">
        <v>724</v>
      </c>
      <c r="C243" s="2" t="s">
        <v>291</v>
      </c>
      <c r="D243" s="2" t="s">
        <v>291</v>
      </c>
      <c r="E243" s="2" t="s">
        <v>725</v>
      </c>
      <c r="F243" s="2"/>
      <c r="G243" s="2"/>
      <c r="H243" s="2"/>
      <c r="I243" s="2" t="s">
        <v>726</v>
      </c>
      <c r="J243" s="2" t="s">
        <v>727</v>
      </c>
      <c r="K243" s="2" t="s">
        <v>693</v>
      </c>
    </row>
    <row r="244" spans="1:11" ht="14.5" x14ac:dyDescent="0.35">
      <c r="A244">
        <v>542010</v>
      </c>
      <c r="B244" s="2" t="s">
        <v>728</v>
      </c>
      <c r="C244" s="2" t="s">
        <v>291</v>
      </c>
      <c r="D244" s="2" t="s">
        <v>291</v>
      </c>
      <c r="E244" s="2" t="s">
        <v>729</v>
      </c>
      <c r="F244" s="2"/>
      <c r="G244" s="2"/>
      <c r="H244" s="2"/>
      <c r="I244" s="2" t="s">
        <v>730</v>
      </c>
      <c r="J244" s="2" t="s">
        <v>44</v>
      </c>
      <c r="K244" s="2" t="s">
        <v>693</v>
      </c>
    </row>
    <row r="245" spans="1:11" ht="14.5" x14ac:dyDescent="0.35">
      <c r="A245">
        <v>542030</v>
      </c>
      <c r="B245" s="2" t="s">
        <v>728</v>
      </c>
      <c r="C245" s="2" t="s">
        <v>291</v>
      </c>
      <c r="D245" s="2" t="s">
        <v>291</v>
      </c>
      <c r="E245" s="2" t="s">
        <v>731</v>
      </c>
      <c r="F245" s="2"/>
      <c r="G245" s="2"/>
      <c r="H245" s="2"/>
      <c r="I245" s="2" t="s">
        <v>730</v>
      </c>
      <c r="J245" s="2" t="s">
        <v>44</v>
      </c>
      <c r="K245" s="2" t="s">
        <v>693</v>
      </c>
    </row>
    <row r="246" spans="1:11" ht="14.5" x14ac:dyDescent="0.35">
      <c r="A246">
        <v>542040</v>
      </c>
      <c r="B246" s="2" t="s">
        <v>732</v>
      </c>
      <c r="C246" s="2" t="s">
        <v>291</v>
      </c>
      <c r="D246" s="2" t="s">
        <v>291</v>
      </c>
      <c r="E246" s="2" t="s">
        <v>733</v>
      </c>
      <c r="F246" s="2"/>
      <c r="G246" s="2"/>
      <c r="H246" s="2"/>
      <c r="I246" s="2" t="s">
        <v>734</v>
      </c>
      <c r="J246" s="2" t="s">
        <v>45</v>
      </c>
      <c r="K246" s="2" t="s">
        <v>693</v>
      </c>
    </row>
    <row r="247" spans="1:11" ht="14.5" x14ac:dyDescent="0.35">
      <c r="A247">
        <v>542080</v>
      </c>
      <c r="B247" s="2" t="s">
        <v>735</v>
      </c>
      <c r="C247" s="2" t="s">
        <v>291</v>
      </c>
      <c r="D247" s="2" t="s">
        <v>291</v>
      </c>
      <c r="E247" s="2" t="s">
        <v>736</v>
      </c>
      <c r="F247" s="2"/>
      <c r="G247" s="2"/>
      <c r="H247" s="2"/>
      <c r="I247" s="2" t="s">
        <v>737</v>
      </c>
      <c r="J247" s="2" t="s">
        <v>738</v>
      </c>
      <c r="K247" s="2" t="s">
        <v>693</v>
      </c>
    </row>
    <row r="248" spans="1:11" ht="14.5" x14ac:dyDescent="0.35">
      <c r="A248">
        <v>542150</v>
      </c>
      <c r="B248" s="2" t="s">
        <v>739</v>
      </c>
      <c r="C248" s="2" t="s">
        <v>291</v>
      </c>
      <c r="D248" s="2" t="s">
        <v>291</v>
      </c>
      <c r="E248" s="2" t="s">
        <v>740</v>
      </c>
      <c r="F248" s="2"/>
      <c r="G248" s="2"/>
      <c r="H248" s="2"/>
      <c r="I248" s="2" t="s">
        <v>741</v>
      </c>
      <c r="J248" s="2" t="s">
        <v>742</v>
      </c>
      <c r="K248" s="2" t="s">
        <v>693</v>
      </c>
    </row>
    <row r="249" spans="1:11" ht="14.5" x14ac:dyDescent="0.35">
      <c r="A249">
        <v>542250</v>
      </c>
      <c r="B249" s="2" t="s">
        <v>743</v>
      </c>
      <c r="C249" s="2" t="s">
        <v>291</v>
      </c>
      <c r="D249" s="2" t="s">
        <v>291</v>
      </c>
      <c r="E249" s="2" t="s">
        <v>744</v>
      </c>
      <c r="F249" s="2"/>
      <c r="G249" s="2"/>
      <c r="H249" s="2"/>
      <c r="I249" s="2" t="s">
        <v>745</v>
      </c>
      <c r="J249" s="2" t="s">
        <v>46</v>
      </c>
      <c r="K249" s="2" t="s">
        <v>693</v>
      </c>
    </row>
    <row r="250" spans="1:11" ht="14.5" x14ac:dyDescent="0.35">
      <c r="A250">
        <v>542400</v>
      </c>
      <c r="B250" s="2" t="s">
        <v>746</v>
      </c>
      <c r="C250" s="2" t="s">
        <v>291</v>
      </c>
      <c r="D250" s="2" t="s">
        <v>291</v>
      </c>
      <c r="E250" s="2" t="s">
        <v>747</v>
      </c>
      <c r="F250" s="2"/>
      <c r="G250" s="2"/>
      <c r="H250" s="2"/>
      <c r="I250" s="2" t="s">
        <v>748</v>
      </c>
      <c r="J250" s="2" t="s">
        <v>749</v>
      </c>
      <c r="K250" s="2" t="s">
        <v>693</v>
      </c>
    </row>
    <row r="251" spans="1:11" ht="14.5" x14ac:dyDescent="0.35">
      <c r="A251">
        <v>543000</v>
      </c>
      <c r="B251" s="2" t="s">
        <v>750</v>
      </c>
      <c r="C251" s="2" t="s">
        <v>291</v>
      </c>
      <c r="D251" s="2" t="s">
        <v>291</v>
      </c>
      <c r="E251" s="2" t="s">
        <v>751</v>
      </c>
      <c r="F251" s="2"/>
      <c r="G251" s="2"/>
      <c r="H251" s="2"/>
      <c r="I251" s="2" t="s">
        <v>752</v>
      </c>
      <c r="J251" s="2" t="s">
        <v>47</v>
      </c>
      <c r="K251" s="2" t="s">
        <v>693</v>
      </c>
    </row>
    <row r="252" spans="1:11" ht="14.5" x14ac:dyDescent="0.35">
      <c r="A252">
        <v>547990</v>
      </c>
      <c r="B252" s="2" t="s">
        <v>36</v>
      </c>
      <c r="C252" s="2" t="s">
        <v>291</v>
      </c>
      <c r="D252" s="2" t="s">
        <v>291</v>
      </c>
      <c r="E252" s="2" t="s">
        <v>753</v>
      </c>
      <c r="F252" s="2"/>
      <c r="G252" s="2"/>
      <c r="H252" s="2"/>
      <c r="I252" s="2" t="s">
        <v>684</v>
      </c>
      <c r="J252" s="2" t="s">
        <v>37</v>
      </c>
      <c r="K252" s="2" t="s">
        <v>307</v>
      </c>
    </row>
    <row r="253" spans="1:11" ht="14.5" x14ac:dyDescent="0.35">
      <c r="A253">
        <v>548990</v>
      </c>
      <c r="B253" s="2" t="s">
        <v>754</v>
      </c>
      <c r="C253" s="2" t="s">
        <v>291</v>
      </c>
      <c r="D253" s="2" t="s">
        <v>291</v>
      </c>
      <c r="E253" s="2" t="s">
        <v>755</v>
      </c>
      <c r="F253" s="2"/>
      <c r="G253" s="2"/>
      <c r="H253" s="2"/>
      <c r="I253" s="2" t="s">
        <v>756</v>
      </c>
      <c r="J253" s="2" t="s">
        <v>48</v>
      </c>
      <c r="K253" s="2" t="s">
        <v>693</v>
      </c>
    </row>
    <row r="254" spans="1:11" ht="14.5" x14ac:dyDescent="0.35">
      <c r="A254">
        <v>549130</v>
      </c>
      <c r="B254" s="2" t="s">
        <v>757</v>
      </c>
      <c r="C254" s="2" t="s">
        <v>291</v>
      </c>
      <c r="D254" s="2" t="s">
        <v>291</v>
      </c>
      <c r="E254" s="2" t="s">
        <v>758</v>
      </c>
      <c r="F254" s="2"/>
      <c r="G254" s="2"/>
      <c r="H254" s="2" t="s">
        <v>293</v>
      </c>
      <c r="I254" s="2" t="s">
        <v>759</v>
      </c>
      <c r="J254" s="2" t="s">
        <v>172</v>
      </c>
      <c r="K254" s="2" t="s">
        <v>693</v>
      </c>
    </row>
    <row r="255" spans="1:11" ht="14.5" x14ac:dyDescent="0.35">
      <c r="A255">
        <v>550000</v>
      </c>
      <c r="B255" s="2" t="s">
        <v>760</v>
      </c>
      <c r="C255" s="2" t="s">
        <v>291</v>
      </c>
      <c r="D255" s="2" t="s">
        <v>291</v>
      </c>
      <c r="E255" s="2" t="s">
        <v>761</v>
      </c>
      <c r="F255" s="2" t="s">
        <v>293</v>
      </c>
      <c r="G255" s="2"/>
      <c r="H255" s="2"/>
      <c r="I255" s="2" t="s">
        <v>291</v>
      </c>
      <c r="J255" s="2"/>
      <c r="K255" s="2" t="s">
        <v>762</v>
      </c>
    </row>
    <row r="256" spans="1:11" ht="14.5" x14ac:dyDescent="0.35">
      <c r="A256">
        <v>550020</v>
      </c>
      <c r="B256" s="2" t="s">
        <v>763</v>
      </c>
      <c r="C256" s="2" t="s">
        <v>291</v>
      </c>
      <c r="D256" s="2" t="s">
        <v>291</v>
      </c>
      <c r="E256" s="2" t="s">
        <v>764</v>
      </c>
      <c r="F256" s="2"/>
      <c r="G256" s="2"/>
      <c r="H256" s="2"/>
      <c r="I256" s="2" t="s">
        <v>765</v>
      </c>
      <c r="J256" s="2" t="s">
        <v>79</v>
      </c>
      <c r="K256" s="2" t="s">
        <v>762</v>
      </c>
    </row>
    <row r="257" spans="1:11" ht="14.5" x14ac:dyDescent="0.35">
      <c r="A257">
        <v>550030</v>
      </c>
      <c r="B257" s="2" t="s">
        <v>763</v>
      </c>
      <c r="C257" s="2" t="s">
        <v>291</v>
      </c>
      <c r="D257" s="2" t="s">
        <v>291</v>
      </c>
      <c r="E257" s="2" t="s">
        <v>766</v>
      </c>
      <c r="F257" s="2"/>
      <c r="G257" s="2"/>
      <c r="H257" s="2"/>
      <c r="I257" s="2" t="s">
        <v>765</v>
      </c>
      <c r="J257" s="2" t="s">
        <v>79</v>
      </c>
      <c r="K257" s="2" t="s">
        <v>762</v>
      </c>
    </row>
    <row r="258" spans="1:11" ht="14.5" x14ac:dyDescent="0.35">
      <c r="A258">
        <v>550040</v>
      </c>
      <c r="B258" s="2" t="s">
        <v>767</v>
      </c>
      <c r="C258" s="2" t="s">
        <v>291</v>
      </c>
      <c r="D258" s="2" t="s">
        <v>291</v>
      </c>
      <c r="E258" s="2" t="s">
        <v>768</v>
      </c>
      <c r="F258" s="2"/>
      <c r="G258" s="2"/>
      <c r="H258" s="2"/>
      <c r="I258" s="2" t="s">
        <v>769</v>
      </c>
      <c r="J258" s="2" t="s">
        <v>80</v>
      </c>
      <c r="K258" s="2" t="s">
        <v>762</v>
      </c>
    </row>
    <row r="259" spans="1:11" ht="14.5" x14ac:dyDescent="0.35">
      <c r="A259">
        <v>550050</v>
      </c>
      <c r="B259" s="2" t="s">
        <v>617</v>
      </c>
      <c r="C259" s="2" t="s">
        <v>291</v>
      </c>
      <c r="D259" s="2" t="s">
        <v>291</v>
      </c>
      <c r="E259" s="2" t="s">
        <v>770</v>
      </c>
      <c r="F259" s="2"/>
      <c r="G259" s="2"/>
      <c r="H259" s="2"/>
      <c r="I259" s="2" t="s">
        <v>619</v>
      </c>
      <c r="J259" s="2" t="s">
        <v>23</v>
      </c>
      <c r="K259" s="2" t="s">
        <v>762</v>
      </c>
    </row>
    <row r="260" spans="1:11" ht="14.5" x14ac:dyDescent="0.35">
      <c r="A260">
        <v>550060</v>
      </c>
      <c r="B260" s="2" t="s">
        <v>771</v>
      </c>
      <c r="C260" s="2" t="s">
        <v>291</v>
      </c>
      <c r="D260" s="2" t="s">
        <v>291</v>
      </c>
      <c r="E260" s="2" t="s">
        <v>772</v>
      </c>
      <c r="F260" s="2"/>
      <c r="G260" s="2"/>
      <c r="H260" s="2"/>
      <c r="I260" s="2" t="s">
        <v>773</v>
      </c>
      <c r="J260" s="2" t="s">
        <v>81</v>
      </c>
      <c r="K260" s="2" t="s">
        <v>762</v>
      </c>
    </row>
    <row r="261" spans="1:11" ht="14.5" x14ac:dyDescent="0.35">
      <c r="A261">
        <v>550070</v>
      </c>
      <c r="B261" s="2" t="s">
        <v>774</v>
      </c>
      <c r="C261" s="2" t="s">
        <v>291</v>
      </c>
      <c r="D261" s="2" t="s">
        <v>291</v>
      </c>
      <c r="E261" s="2" t="s">
        <v>775</v>
      </c>
      <c r="F261" s="2"/>
      <c r="G261" s="2"/>
      <c r="H261" s="2"/>
      <c r="I261" s="2" t="s">
        <v>776</v>
      </c>
      <c r="J261" s="2" t="s">
        <v>82</v>
      </c>
      <c r="K261" s="2" t="s">
        <v>762</v>
      </c>
    </row>
    <row r="262" spans="1:11" ht="14.5" x14ac:dyDescent="0.35">
      <c r="A262">
        <v>550080</v>
      </c>
      <c r="B262" s="2" t="s">
        <v>777</v>
      </c>
      <c r="C262" s="2" t="s">
        <v>291</v>
      </c>
      <c r="D262" s="2" t="s">
        <v>291</v>
      </c>
      <c r="E262" s="2" t="s">
        <v>778</v>
      </c>
      <c r="F262" s="2"/>
      <c r="G262" s="2"/>
      <c r="H262" s="2"/>
      <c r="I262" s="2" t="s">
        <v>779</v>
      </c>
      <c r="J262" s="2" t="s">
        <v>83</v>
      </c>
      <c r="K262" s="2" t="s">
        <v>762</v>
      </c>
    </row>
    <row r="263" spans="1:11" ht="14.5" x14ac:dyDescent="0.35">
      <c r="A263">
        <v>550100</v>
      </c>
      <c r="B263" s="2" t="s">
        <v>780</v>
      </c>
      <c r="C263" s="2" t="s">
        <v>291</v>
      </c>
      <c r="D263" s="2" t="s">
        <v>291</v>
      </c>
      <c r="E263" s="2" t="s">
        <v>781</v>
      </c>
      <c r="F263" s="2"/>
      <c r="G263" s="2"/>
      <c r="H263" s="2"/>
      <c r="I263" s="2" t="s">
        <v>782</v>
      </c>
      <c r="J263" s="2" t="s">
        <v>84</v>
      </c>
      <c r="K263" s="2" t="s">
        <v>762</v>
      </c>
    </row>
    <row r="264" spans="1:11" ht="14.5" x14ac:dyDescent="0.35">
      <c r="A264">
        <v>550880</v>
      </c>
      <c r="B264" s="2" t="s">
        <v>36</v>
      </c>
      <c r="C264" s="2" t="s">
        <v>291</v>
      </c>
      <c r="D264" s="2" t="s">
        <v>291</v>
      </c>
      <c r="E264" s="2" t="s">
        <v>783</v>
      </c>
      <c r="F264" s="2"/>
      <c r="G264" s="2"/>
      <c r="H264" s="2"/>
      <c r="I264" s="2" t="s">
        <v>684</v>
      </c>
      <c r="J264" s="2" t="s">
        <v>37</v>
      </c>
      <c r="K264" s="2" t="s">
        <v>762</v>
      </c>
    </row>
    <row r="265" spans="1:11" ht="14.5" x14ac:dyDescent="0.35">
      <c r="A265">
        <v>551010</v>
      </c>
      <c r="B265" s="2" t="s">
        <v>784</v>
      </c>
      <c r="C265" s="2" t="s">
        <v>291</v>
      </c>
      <c r="D265" s="2" t="s">
        <v>291</v>
      </c>
      <c r="E265" s="2" t="s">
        <v>785</v>
      </c>
      <c r="F265" s="2"/>
      <c r="G265" s="2"/>
      <c r="H265" s="2"/>
      <c r="I265" s="2" t="s">
        <v>786</v>
      </c>
      <c r="J265" s="2" t="s">
        <v>787</v>
      </c>
      <c r="K265" s="2" t="s">
        <v>762</v>
      </c>
    </row>
    <row r="266" spans="1:11" ht="14.5" x14ac:dyDescent="0.35">
      <c r="A266">
        <v>551060</v>
      </c>
      <c r="B266" s="2" t="s">
        <v>182</v>
      </c>
      <c r="C266" s="2" t="s">
        <v>291</v>
      </c>
      <c r="D266" s="2" t="s">
        <v>291</v>
      </c>
      <c r="E266" s="2" t="s">
        <v>788</v>
      </c>
      <c r="F266" s="2"/>
      <c r="G266" s="2"/>
      <c r="H266" s="2"/>
      <c r="I266" s="2" t="s">
        <v>789</v>
      </c>
      <c r="J266" s="2" t="s">
        <v>790</v>
      </c>
      <c r="K266" s="2" t="s">
        <v>762</v>
      </c>
    </row>
    <row r="267" spans="1:11" ht="14.5" x14ac:dyDescent="0.35">
      <c r="A267">
        <v>551100</v>
      </c>
      <c r="B267" s="2" t="s">
        <v>791</v>
      </c>
      <c r="C267" s="2" t="s">
        <v>291</v>
      </c>
      <c r="D267" s="2" t="s">
        <v>291</v>
      </c>
      <c r="E267" s="2" t="s">
        <v>792</v>
      </c>
      <c r="F267" s="2"/>
      <c r="G267" s="2"/>
      <c r="H267" s="2"/>
      <c r="I267" s="2" t="s">
        <v>793</v>
      </c>
      <c r="J267" s="2" t="s">
        <v>794</v>
      </c>
      <c r="K267" s="2" t="s">
        <v>762</v>
      </c>
    </row>
    <row r="268" spans="1:11" ht="14.5" x14ac:dyDescent="0.35">
      <c r="A268">
        <v>551140</v>
      </c>
      <c r="B268" s="2" t="s">
        <v>795</v>
      </c>
      <c r="C268" s="2" t="s">
        <v>291</v>
      </c>
      <c r="D268" s="2" t="s">
        <v>291</v>
      </c>
      <c r="E268" s="2" t="s">
        <v>796</v>
      </c>
      <c r="F268" s="2"/>
      <c r="G268" s="2"/>
      <c r="H268" s="2"/>
      <c r="I268" s="2" t="s">
        <v>797</v>
      </c>
      <c r="J268" s="2" t="s">
        <v>798</v>
      </c>
      <c r="K268" s="2" t="s">
        <v>762</v>
      </c>
    </row>
    <row r="269" spans="1:11" ht="14.5" x14ac:dyDescent="0.35">
      <c r="A269">
        <v>551150</v>
      </c>
      <c r="B269" s="2" t="s">
        <v>799</v>
      </c>
      <c r="C269" s="2" t="s">
        <v>291</v>
      </c>
      <c r="D269" s="2" t="s">
        <v>291</v>
      </c>
      <c r="E269" s="2" t="s">
        <v>800</v>
      </c>
      <c r="F269" s="2"/>
      <c r="G269" s="2"/>
      <c r="H269" s="2"/>
      <c r="I269" s="2" t="s">
        <v>801</v>
      </c>
      <c r="J269" s="2" t="s">
        <v>802</v>
      </c>
      <c r="K269" s="2" t="s">
        <v>762</v>
      </c>
    </row>
    <row r="270" spans="1:11" ht="14.5" x14ac:dyDescent="0.35">
      <c r="A270">
        <v>551160</v>
      </c>
      <c r="B270" s="2" t="s">
        <v>803</v>
      </c>
      <c r="C270" s="2" t="s">
        <v>291</v>
      </c>
      <c r="D270" s="2" t="s">
        <v>291</v>
      </c>
      <c r="E270" s="2" t="s">
        <v>804</v>
      </c>
      <c r="F270" s="2"/>
      <c r="G270" s="2"/>
      <c r="H270" s="2"/>
      <c r="I270" s="2" t="s">
        <v>805</v>
      </c>
      <c r="J270" s="2" t="s">
        <v>806</v>
      </c>
      <c r="K270" s="2" t="s">
        <v>762</v>
      </c>
    </row>
    <row r="271" spans="1:11" ht="14.5" x14ac:dyDescent="0.35">
      <c r="A271">
        <v>551170</v>
      </c>
      <c r="B271" s="2" t="s">
        <v>807</v>
      </c>
      <c r="C271" s="2" t="s">
        <v>291</v>
      </c>
      <c r="D271" s="2" t="s">
        <v>291</v>
      </c>
      <c r="E271" s="2" t="s">
        <v>808</v>
      </c>
      <c r="F271" s="2"/>
      <c r="G271" s="2"/>
      <c r="H271" s="2"/>
      <c r="I271" s="2" t="s">
        <v>809</v>
      </c>
      <c r="J271" s="2" t="s">
        <v>810</v>
      </c>
      <c r="K271" s="2" t="s">
        <v>762</v>
      </c>
    </row>
    <row r="272" spans="1:11" ht="14.5" x14ac:dyDescent="0.35">
      <c r="A272">
        <v>551180</v>
      </c>
      <c r="B272" s="2" t="s">
        <v>811</v>
      </c>
      <c r="C272" s="2" t="s">
        <v>291</v>
      </c>
      <c r="D272" s="2" t="s">
        <v>291</v>
      </c>
      <c r="E272" s="2" t="s">
        <v>812</v>
      </c>
      <c r="F272" s="2"/>
      <c r="G272" s="2"/>
      <c r="H272" s="2"/>
      <c r="I272" s="2" t="s">
        <v>813</v>
      </c>
      <c r="J272" s="2" t="s">
        <v>814</v>
      </c>
      <c r="K272" s="2" t="s">
        <v>762</v>
      </c>
    </row>
    <row r="273" spans="1:11" ht="14.5" x14ac:dyDescent="0.35">
      <c r="A273">
        <v>551190</v>
      </c>
      <c r="B273" s="2" t="s">
        <v>815</v>
      </c>
      <c r="C273" s="2" t="s">
        <v>291</v>
      </c>
      <c r="D273" s="2" t="s">
        <v>291</v>
      </c>
      <c r="E273" s="2" t="s">
        <v>816</v>
      </c>
      <c r="F273" s="2"/>
      <c r="G273" s="2"/>
      <c r="H273" s="2"/>
      <c r="I273" s="2" t="s">
        <v>817</v>
      </c>
      <c r="J273" s="2" t="s">
        <v>818</v>
      </c>
      <c r="K273" s="2" t="s">
        <v>762</v>
      </c>
    </row>
    <row r="274" spans="1:11" ht="14.5" x14ac:dyDescent="0.35">
      <c r="A274">
        <v>551200</v>
      </c>
      <c r="B274" s="2" t="s">
        <v>819</v>
      </c>
      <c r="C274" s="2" t="s">
        <v>291</v>
      </c>
      <c r="D274" s="2" t="s">
        <v>291</v>
      </c>
      <c r="E274" s="2" t="s">
        <v>820</v>
      </c>
      <c r="F274" s="2"/>
      <c r="G274" s="2"/>
      <c r="H274" s="2"/>
      <c r="I274" s="2" t="s">
        <v>821</v>
      </c>
      <c r="J274" s="2" t="s">
        <v>822</v>
      </c>
      <c r="K274" s="2" t="s">
        <v>762</v>
      </c>
    </row>
    <row r="275" spans="1:11" ht="14.5" x14ac:dyDescent="0.35">
      <c r="A275">
        <v>551250</v>
      </c>
      <c r="B275" s="2" t="s">
        <v>823</v>
      </c>
      <c r="C275" s="2" t="s">
        <v>291</v>
      </c>
      <c r="D275" s="2" t="s">
        <v>291</v>
      </c>
      <c r="E275" s="2" t="s">
        <v>824</v>
      </c>
      <c r="F275" s="2"/>
      <c r="G275" s="2"/>
      <c r="H275" s="2"/>
      <c r="I275" s="2" t="s">
        <v>825</v>
      </c>
      <c r="J275" s="2" t="s">
        <v>49</v>
      </c>
      <c r="K275" s="2" t="s">
        <v>762</v>
      </c>
    </row>
    <row r="276" spans="1:11" ht="14.5" x14ac:dyDescent="0.35">
      <c r="A276">
        <v>551350</v>
      </c>
      <c r="B276" s="2" t="s">
        <v>826</v>
      </c>
      <c r="C276" s="2" t="s">
        <v>291</v>
      </c>
      <c r="D276" s="2" t="s">
        <v>291</v>
      </c>
      <c r="E276" s="2" t="s">
        <v>827</v>
      </c>
      <c r="F276" s="2"/>
      <c r="G276" s="2"/>
      <c r="H276" s="2"/>
      <c r="I276" s="2" t="s">
        <v>828</v>
      </c>
      <c r="J276" s="2" t="s">
        <v>829</v>
      </c>
      <c r="K276" s="2" t="s">
        <v>762</v>
      </c>
    </row>
    <row r="277" spans="1:11" ht="14.5" x14ac:dyDescent="0.35">
      <c r="A277">
        <v>551360</v>
      </c>
      <c r="B277" s="2" t="s">
        <v>830</v>
      </c>
      <c r="C277" s="2" t="s">
        <v>291</v>
      </c>
      <c r="D277" s="2" t="s">
        <v>291</v>
      </c>
      <c r="E277" s="2" t="s">
        <v>831</v>
      </c>
      <c r="F277" s="2"/>
      <c r="G277" s="2"/>
      <c r="H277" s="2"/>
      <c r="I277" s="2" t="s">
        <v>832</v>
      </c>
      <c r="J277" s="2" t="s">
        <v>50</v>
      </c>
      <c r="K277" s="2" t="s">
        <v>762</v>
      </c>
    </row>
    <row r="278" spans="1:11" ht="14.5" x14ac:dyDescent="0.35">
      <c r="A278">
        <v>551370</v>
      </c>
      <c r="B278" s="2" t="s">
        <v>647</v>
      </c>
      <c r="C278" s="2" t="s">
        <v>291</v>
      </c>
      <c r="D278" s="2" t="s">
        <v>291</v>
      </c>
      <c r="E278" s="2" t="s">
        <v>833</v>
      </c>
      <c r="F278" s="2"/>
      <c r="G278" s="2"/>
      <c r="H278" s="2"/>
      <c r="I278" s="2" t="s">
        <v>649</v>
      </c>
      <c r="J278" s="2" t="s">
        <v>29</v>
      </c>
      <c r="K278" s="2" t="s">
        <v>762</v>
      </c>
    </row>
    <row r="279" spans="1:11" ht="14.5" x14ac:dyDescent="0.35">
      <c r="A279">
        <v>551380</v>
      </c>
      <c r="B279" s="2" t="s">
        <v>826</v>
      </c>
      <c r="C279" s="2" t="s">
        <v>291</v>
      </c>
      <c r="D279" s="2" t="s">
        <v>291</v>
      </c>
      <c r="E279" s="2" t="s">
        <v>834</v>
      </c>
      <c r="F279" s="2"/>
      <c r="G279" s="2"/>
      <c r="H279" s="2"/>
      <c r="I279" s="2" t="s">
        <v>828</v>
      </c>
      <c r="J279" s="2" t="s">
        <v>829</v>
      </c>
      <c r="K279" s="2" t="s">
        <v>762</v>
      </c>
    </row>
    <row r="280" spans="1:11" ht="14.5" x14ac:dyDescent="0.35">
      <c r="A280">
        <v>551390</v>
      </c>
      <c r="B280" s="2" t="s">
        <v>835</v>
      </c>
      <c r="C280" s="2" t="s">
        <v>291</v>
      </c>
      <c r="D280" s="2" t="s">
        <v>291</v>
      </c>
      <c r="E280" s="2" t="s">
        <v>836</v>
      </c>
      <c r="F280" s="2"/>
      <c r="G280" s="2"/>
      <c r="H280" s="2"/>
      <c r="I280" s="2" t="s">
        <v>837</v>
      </c>
      <c r="J280" s="2" t="s">
        <v>838</v>
      </c>
      <c r="K280" s="2" t="s">
        <v>762</v>
      </c>
    </row>
    <row r="281" spans="1:11" ht="14.5" x14ac:dyDescent="0.35">
      <c r="A281">
        <v>551400</v>
      </c>
      <c r="B281" s="2" t="s">
        <v>839</v>
      </c>
      <c r="C281" s="2" t="s">
        <v>291</v>
      </c>
      <c r="D281" s="2" t="s">
        <v>291</v>
      </c>
      <c r="E281" s="2" t="s">
        <v>840</v>
      </c>
      <c r="F281" s="2"/>
      <c r="G281" s="2"/>
      <c r="H281" s="2"/>
      <c r="I281" s="2" t="s">
        <v>841</v>
      </c>
      <c r="J281" s="2" t="s">
        <v>842</v>
      </c>
      <c r="K281" s="2" t="s">
        <v>762</v>
      </c>
    </row>
    <row r="282" spans="1:11" ht="14.5" x14ac:dyDescent="0.35">
      <c r="A282">
        <v>551410</v>
      </c>
      <c r="B282" s="2" t="s">
        <v>843</v>
      </c>
      <c r="C282" s="2" t="s">
        <v>291</v>
      </c>
      <c r="D282" s="2" t="s">
        <v>291</v>
      </c>
      <c r="E282" s="2" t="s">
        <v>844</v>
      </c>
      <c r="F282" s="2"/>
      <c r="G282" s="2"/>
      <c r="H282" s="2"/>
      <c r="I282" s="2" t="s">
        <v>845</v>
      </c>
      <c r="J282" s="2" t="s">
        <v>846</v>
      </c>
      <c r="K282" s="2" t="s">
        <v>762</v>
      </c>
    </row>
    <row r="283" spans="1:11" ht="14.5" x14ac:dyDescent="0.35">
      <c r="A283">
        <v>551420</v>
      </c>
      <c r="B283" s="2" t="s">
        <v>847</v>
      </c>
      <c r="C283" s="2" t="s">
        <v>291</v>
      </c>
      <c r="D283" s="2" t="s">
        <v>291</v>
      </c>
      <c r="E283" s="2" t="s">
        <v>848</v>
      </c>
      <c r="F283" s="2"/>
      <c r="G283" s="2"/>
      <c r="H283" s="2"/>
      <c r="I283" s="2" t="s">
        <v>849</v>
      </c>
      <c r="J283" s="2" t="s">
        <v>850</v>
      </c>
      <c r="K283" s="2" t="s">
        <v>762</v>
      </c>
    </row>
    <row r="284" spans="1:11" ht="14.5" x14ac:dyDescent="0.35">
      <c r="A284">
        <v>551430</v>
      </c>
      <c r="B284" s="2" t="s">
        <v>851</v>
      </c>
      <c r="C284" s="2" t="s">
        <v>291</v>
      </c>
      <c r="D284" s="2" t="s">
        <v>291</v>
      </c>
      <c r="E284" s="2" t="s">
        <v>852</v>
      </c>
      <c r="F284" s="2"/>
      <c r="G284" s="2"/>
      <c r="H284" s="2"/>
      <c r="I284" s="2" t="s">
        <v>853</v>
      </c>
      <c r="J284" s="2" t="s">
        <v>854</v>
      </c>
      <c r="K284" s="2" t="s">
        <v>762</v>
      </c>
    </row>
    <row r="285" spans="1:11" ht="14.5" x14ac:dyDescent="0.35">
      <c r="A285">
        <v>551440</v>
      </c>
      <c r="B285" s="2" t="s">
        <v>855</v>
      </c>
      <c r="C285" s="2" t="s">
        <v>291</v>
      </c>
      <c r="D285" s="2" t="s">
        <v>291</v>
      </c>
      <c r="E285" s="2" t="s">
        <v>856</v>
      </c>
      <c r="F285" s="2"/>
      <c r="G285" s="2"/>
      <c r="H285" s="2"/>
      <c r="I285" s="2" t="s">
        <v>857</v>
      </c>
      <c r="J285" s="2" t="s">
        <v>858</v>
      </c>
      <c r="K285" s="2" t="s">
        <v>762</v>
      </c>
    </row>
    <row r="286" spans="1:11" ht="14.5" x14ac:dyDescent="0.35">
      <c r="A286">
        <v>551450</v>
      </c>
      <c r="B286" s="2" t="s">
        <v>859</v>
      </c>
      <c r="C286" s="2" t="s">
        <v>291</v>
      </c>
      <c r="D286" s="2" t="s">
        <v>291</v>
      </c>
      <c r="E286" s="2" t="s">
        <v>860</v>
      </c>
      <c r="F286" s="2"/>
      <c r="G286" s="2"/>
      <c r="H286" s="2"/>
      <c r="I286" s="2" t="s">
        <v>861</v>
      </c>
      <c r="J286" s="2" t="s">
        <v>862</v>
      </c>
      <c r="K286" s="2" t="s">
        <v>762</v>
      </c>
    </row>
    <row r="287" spans="1:11" ht="14.5" x14ac:dyDescent="0.35">
      <c r="A287">
        <v>551460</v>
      </c>
      <c r="B287" s="2" t="s">
        <v>863</v>
      </c>
      <c r="C287" s="2" t="s">
        <v>291</v>
      </c>
      <c r="D287" s="2" t="s">
        <v>291</v>
      </c>
      <c r="E287" s="2" t="s">
        <v>864</v>
      </c>
      <c r="F287" s="2"/>
      <c r="G287" s="2"/>
      <c r="H287" s="2"/>
      <c r="I287" s="2" t="s">
        <v>865</v>
      </c>
      <c r="J287" s="2" t="s">
        <v>866</v>
      </c>
      <c r="K287" s="2" t="s">
        <v>762</v>
      </c>
    </row>
    <row r="288" spans="1:11" ht="14.5" x14ac:dyDescent="0.35">
      <c r="A288">
        <v>551470</v>
      </c>
      <c r="B288" s="2" t="s">
        <v>867</v>
      </c>
      <c r="C288" s="2" t="s">
        <v>291</v>
      </c>
      <c r="D288" s="2" t="s">
        <v>291</v>
      </c>
      <c r="E288" s="2" t="s">
        <v>868</v>
      </c>
      <c r="F288" s="2"/>
      <c r="G288" s="2"/>
      <c r="H288" s="2"/>
      <c r="I288" s="2" t="s">
        <v>869</v>
      </c>
      <c r="J288" s="2" t="s">
        <v>870</v>
      </c>
      <c r="K288" s="2" t="s">
        <v>762</v>
      </c>
    </row>
    <row r="289" spans="1:11" ht="14.5" x14ac:dyDescent="0.35">
      <c r="A289">
        <v>551377</v>
      </c>
      <c r="B289" s="2" t="s">
        <v>647</v>
      </c>
      <c r="C289" s="2" t="s">
        <v>291</v>
      </c>
      <c r="D289" s="2" t="s">
        <v>291</v>
      </c>
      <c r="E289" s="2" t="s">
        <v>871</v>
      </c>
      <c r="F289" s="2"/>
      <c r="G289" s="2"/>
      <c r="H289" s="2"/>
      <c r="I289" s="2" t="s">
        <v>649</v>
      </c>
      <c r="J289" s="2" t="s">
        <v>29</v>
      </c>
      <c r="K289" s="2" t="s">
        <v>762</v>
      </c>
    </row>
    <row r="290" spans="1:11" ht="14.5" x14ac:dyDescent="0.35">
      <c r="A290">
        <v>552010</v>
      </c>
      <c r="B290" s="2" t="s">
        <v>872</v>
      </c>
      <c r="C290" s="2" t="s">
        <v>291</v>
      </c>
      <c r="D290" s="2" t="s">
        <v>291</v>
      </c>
      <c r="E290" s="2" t="s">
        <v>873</v>
      </c>
      <c r="F290" s="2"/>
      <c r="G290" s="2"/>
      <c r="H290" s="2"/>
      <c r="I290" s="2" t="s">
        <v>874</v>
      </c>
      <c r="J290" s="2" t="s">
        <v>51</v>
      </c>
      <c r="K290" s="2" t="s">
        <v>762</v>
      </c>
    </row>
    <row r="291" spans="1:11" ht="14.5" x14ac:dyDescent="0.35">
      <c r="A291">
        <v>552020</v>
      </c>
      <c r="B291" s="2" t="s">
        <v>875</v>
      </c>
      <c r="C291" s="2" t="s">
        <v>291</v>
      </c>
      <c r="D291" s="2" t="s">
        <v>291</v>
      </c>
      <c r="E291" s="2" t="s">
        <v>876</v>
      </c>
      <c r="F291" s="2"/>
      <c r="G291" s="2"/>
      <c r="H291" s="2"/>
      <c r="I291" s="2" t="s">
        <v>877</v>
      </c>
      <c r="J291" s="2" t="s">
        <v>52</v>
      </c>
      <c r="K291" s="2" t="s">
        <v>762</v>
      </c>
    </row>
    <row r="292" spans="1:11" ht="14.5" x14ac:dyDescent="0.35">
      <c r="A292">
        <v>552030</v>
      </c>
      <c r="B292" s="2" t="s">
        <v>878</v>
      </c>
      <c r="C292" s="2" t="s">
        <v>291</v>
      </c>
      <c r="D292" s="2" t="s">
        <v>291</v>
      </c>
      <c r="E292" s="2" t="s">
        <v>879</v>
      </c>
      <c r="F292" s="2"/>
      <c r="G292" s="2"/>
      <c r="H292" s="2"/>
      <c r="I292" s="2" t="s">
        <v>880</v>
      </c>
      <c r="J292" s="2" t="s">
        <v>53</v>
      </c>
      <c r="K292" s="2" t="s">
        <v>762</v>
      </c>
    </row>
    <row r="293" spans="1:11" ht="14.5" x14ac:dyDescent="0.35">
      <c r="A293">
        <v>552040</v>
      </c>
      <c r="B293" s="2" t="s">
        <v>878</v>
      </c>
      <c r="C293" s="2" t="s">
        <v>291</v>
      </c>
      <c r="D293" s="2" t="s">
        <v>291</v>
      </c>
      <c r="E293" s="2" t="s">
        <v>881</v>
      </c>
      <c r="F293" s="2"/>
      <c r="G293" s="2"/>
      <c r="H293" s="2"/>
      <c r="I293" s="2" t="s">
        <v>880</v>
      </c>
      <c r="J293" s="2" t="s">
        <v>53</v>
      </c>
      <c r="K293" s="2" t="s">
        <v>762</v>
      </c>
    </row>
    <row r="294" spans="1:11" ht="14.5" x14ac:dyDescent="0.35">
      <c r="A294">
        <v>552050</v>
      </c>
      <c r="B294" s="2" t="s">
        <v>882</v>
      </c>
      <c r="C294" s="2" t="s">
        <v>291</v>
      </c>
      <c r="D294" s="2" t="s">
        <v>291</v>
      </c>
      <c r="E294" s="2" t="s">
        <v>883</v>
      </c>
      <c r="F294" s="2"/>
      <c r="G294" s="2"/>
      <c r="H294" s="2"/>
      <c r="I294" s="2" t="s">
        <v>884</v>
      </c>
      <c r="J294" s="2" t="s">
        <v>54</v>
      </c>
      <c r="K294" s="2" t="s">
        <v>762</v>
      </c>
    </row>
    <row r="295" spans="1:11" ht="14.5" x14ac:dyDescent="0.35">
      <c r="A295">
        <v>552060</v>
      </c>
      <c r="B295" s="2" t="s">
        <v>885</v>
      </c>
      <c r="C295" s="2" t="s">
        <v>291</v>
      </c>
      <c r="D295" s="2" t="s">
        <v>291</v>
      </c>
      <c r="E295" s="2" t="s">
        <v>886</v>
      </c>
      <c r="F295" s="2"/>
      <c r="G295" s="2"/>
      <c r="H295" s="2"/>
      <c r="I295" s="2" t="s">
        <v>887</v>
      </c>
      <c r="J295" s="2" t="s">
        <v>55</v>
      </c>
      <c r="K295" s="2" t="s">
        <v>762</v>
      </c>
    </row>
    <row r="296" spans="1:11" ht="14.5" x14ac:dyDescent="0.35">
      <c r="A296">
        <v>552100</v>
      </c>
      <c r="B296" s="2" t="s">
        <v>888</v>
      </c>
      <c r="C296" s="2" t="s">
        <v>291</v>
      </c>
      <c r="D296" s="2" t="s">
        <v>291</v>
      </c>
      <c r="E296" s="2" t="s">
        <v>889</v>
      </c>
      <c r="F296" s="2"/>
      <c r="G296" s="2"/>
      <c r="H296" s="2"/>
      <c r="I296" s="2" t="s">
        <v>890</v>
      </c>
      <c r="J296" s="2" t="s">
        <v>56</v>
      </c>
      <c r="K296" s="2" t="s">
        <v>762</v>
      </c>
    </row>
    <row r="297" spans="1:11" ht="14.5" x14ac:dyDescent="0.35">
      <c r="A297">
        <v>552110</v>
      </c>
      <c r="B297" s="2" t="s">
        <v>891</v>
      </c>
      <c r="C297" s="2" t="s">
        <v>291</v>
      </c>
      <c r="D297" s="2" t="s">
        <v>291</v>
      </c>
      <c r="E297" s="2" t="s">
        <v>892</v>
      </c>
      <c r="F297" s="2"/>
      <c r="G297" s="2"/>
      <c r="H297" s="2"/>
      <c r="I297" s="2" t="s">
        <v>893</v>
      </c>
      <c r="J297" s="2" t="s">
        <v>894</v>
      </c>
      <c r="K297" s="2" t="s">
        <v>762</v>
      </c>
    </row>
    <row r="298" spans="1:11" ht="14.5" x14ac:dyDescent="0.35">
      <c r="A298">
        <v>552900</v>
      </c>
      <c r="B298" s="2" t="s">
        <v>895</v>
      </c>
      <c r="C298" s="2" t="s">
        <v>291</v>
      </c>
      <c r="D298" s="2" t="s">
        <v>291</v>
      </c>
      <c r="E298" s="2" t="s">
        <v>896</v>
      </c>
      <c r="F298" s="2"/>
      <c r="G298" s="2"/>
      <c r="H298" s="2"/>
      <c r="I298" s="2" t="s">
        <v>897</v>
      </c>
      <c r="J298" s="2" t="s">
        <v>57</v>
      </c>
      <c r="K298" s="2" t="s">
        <v>762</v>
      </c>
    </row>
    <row r="299" spans="1:11" ht="14.5" x14ac:dyDescent="0.35">
      <c r="A299">
        <v>552907</v>
      </c>
      <c r="B299" s="2" t="s">
        <v>895</v>
      </c>
      <c r="C299" s="2" t="s">
        <v>291</v>
      </c>
      <c r="D299" s="2" t="s">
        <v>291</v>
      </c>
      <c r="E299" s="2" t="s">
        <v>898</v>
      </c>
      <c r="F299" s="2"/>
      <c r="G299" s="2"/>
      <c r="H299" s="2"/>
      <c r="I299" s="2" t="s">
        <v>897</v>
      </c>
      <c r="J299" s="2" t="s">
        <v>57</v>
      </c>
      <c r="K299" s="2" t="s">
        <v>762</v>
      </c>
    </row>
    <row r="300" spans="1:11" ht="14.5" x14ac:dyDescent="0.35">
      <c r="A300">
        <v>554020</v>
      </c>
      <c r="B300" s="2" t="s">
        <v>899</v>
      </c>
      <c r="C300" s="2" t="s">
        <v>291</v>
      </c>
      <c r="D300" s="2" t="s">
        <v>291</v>
      </c>
      <c r="E300" s="2" t="s">
        <v>900</v>
      </c>
      <c r="F300" s="2"/>
      <c r="G300" s="2"/>
      <c r="H300" s="2"/>
      <c r="I300" s="2" t="s">
        <v>901</v>
      </c>
      <c r="J300" s="2" t="s">
        <v>902</v>
      </c>
      <c r="K300" s="2" t="s">
        <v>762</v>
      </c>
    </row>
    <row r="301" spans="1:11" ht="14.5" x14ac:dyDescent="0.35">
      <c r="A301">
        <v>554030</v>
      </c>
      <c r="B301" s="2" t="s">
        <v>903</v>
      </c>
      <c r="C301" s="2" t="s">
        <v>291</v>
      </c>
      <c r="D301" s="2" t="s">
        <v>291</v>
      </c>
      <c r="E301" s="2" t="s">
        <v>904</v>
      </c>
      <c r="F301" s="2"/>
      <c r="G301" s="2"/>
      <c r="H301" s="2"/>
      <c r="I301" s="2" t="s">
        <v>905</v>
      </c>
      <c r="J301" s="2" t="s">
        <v>67</v>
      </c>
      <c r="K301" s="2" t="s">
        <v>762</v>
      </c>
    </row>
    <row r="302" spans="1:11" ht="14.5" x14ac:dyDescent="0.35">
      <c r="A302">
        <v>554040</v>
      </c>
      <c r="B302" s="2" t="s">
        <v>906</v>
      </c>
      <c r="C302" s="2" t="s">
        <v>291</v>
      </c>
      <c r="D302" s="2" t="s">
        <v>291</v>
      </c>
      <c r="E302" s="2" t="s">
        <v>907</v>
      </c>
      <c r="F302" s="2"/>
      <c r="G302" s="2"/>
      <c r="H302" s="2"/>
      <c r="I302" s="2" t="s">
        <v>908</v>
      </c>
      <c r="J302" s="2" t="s">
        <v>68</v>
      </c>
      <c r="K302" s="2" t="s">
        <v>762</v>
      </c>
    </row>
    <row r="303" spans="1:11" ht="14.5" x14ac:dyDescent="0.35">
      <c r="A303">
        <v>554050</v>
      </c>
      <c r="B303" s="2" t="s">
        <v>909</v>
      </c>
      <c r="C303" s="2" t="s">
        <v>291</v>
      </c>
      <c r="D303" s="2" t="s">
        <v>291</v>
      </c>
      <c r="E303" s="2" t="s">
        <v>910</v>
      </c>
      <c r="F303" s="2"/>
      <c r="G303" s="2"/>
      <c r="H303" s="2"/>
      <c r="I303" s="2" t="s">
        <v>911</v>
      </c>
      <c r="J303" s="2" t="s">
        <v>69</v>
      </c>
      <c r="K303" s="2" t="s">
        <v>762</v>
      </c>
    </row>
    <row r="304" spans="1:11" ht="14.5" x14ac:dyDescent="0.35">
      <c r="A304">
        <v>554250</v>
      </c>
      <c r="B304" s="2" t="s">
        <v>912</v>
      </c>
      <c r="C304" s="2" t="s">
        <v>291</v>
      </c>
      <c r="D304" s="2" t="s">
        <v>291</v>
      </c>
      <c r="E304" s="2" t="s">
        <v>913</v>
      </c>
      <c r="F304" s="2"/>
      <c r="G304" s="2"/>
      <c r="H304" s="2"/>
      <c r="I304" s="2" t="s">
        <v>914</v>
      </c>
      <c r="J304" s="2" t="s">
        <v>70</v>
      </c>
      <c r="K304" s="2" t="s">
        <v>762</v>
      </c>
    </row>
    <row r="305" spans="1:11" ht="14.5" x14ac:dyDescent="0.35">
      <c r="A305">
        <v>554950</v>
      </c>
      <c r="B305" s="2" t="s">
        <v>915</v>
      </c>
      <c r="C305" s="2" t="s">
        <v>291</v>
      </c>
      <c r="D305" s="2" t="s">
        <v>291</v>
      </c>
      <c r="E305" s="2" t="s">
        <v>916</v>
      </c>
      <c r="F305" s="2"/>
      <c r="G305" s="2"/>
      <c r="H305" s="2"/>
      <c r="I305" s="2" t="s">
        <v>917</v>
      </c>
      <c r="J305" s="2" t="s">
        <v>65</v>
      </c>
      <c r="K305" s="2" t="s">
        <v>762</v>
      </c>
    </row>
    <row r="306" spans="1:11" ht="14.5" x14ac:dyDescent="0.35">
      <c r="A306">
        <v>554960</v>
      </c>
      <c r="B306" s="2" t="s">
        <v>915</v>
      </c>
      <c r="C306" s="2" t="s">
        <v>291</v>
      </c>
      <c r="D306" s="2" t="s">
        <v>291</v>
      </c>
      <c r="E306" s="2" t="s">
        <v>918</v>
      </c>
      <c r="F306" s="2"/>
      <c r="G306" s="2"/>
      <c r="H306" s="2"/>
      <c r="I306" s="2" t="s">
        <v>917</v>
      </c>
      <c r="J306" s="2" t="s">
        <v>65</v>
      </c>
      <c r="K306" s="2" t="s">
        <v>762</v>
      </c>
    </row>
    <row r="307" spans="1:11" ht="14.5" x14ac:dyDescent="0.35">
      <c r="A307">
        <v>554990</v>
      </c>
      <c r="B307" s="2" t="s">
        <v>919</v>
      </c>
      <c r="C307" s="2" t="s">
        <v>291</v>
      </c>
      <c r="D307" s="2" t="s">
        <v>291</v>
      </c>
      <c r="E307" s="2" t="s">
        <v>920</v>
      </c>
      <c r="F307" s="2"/>
      <c r="G307" s="2"/>
      <c r="H307" s="2"/>
      <c r="I307" s="2" t="s">
        <v>921</v>
      </c>
      <c r="J307" s="2" t="s">
        <v>71</v>
      </c>
      <c r="K307" s="2" t="s">
        <v>762</v>
      </c>
    </row>
    <row r="308" spans="1:11" ht="14.5" x14ac:dyDescent="0.35">
      <c r="A308">
        <v>555000</v>
      </c>
      <c r="B308" s="2" t="s">
        <v>922</v>
      </c>
      <c r="C308" s="2" t="s">
        <v>291</v>
      </c>
      <c r="D308" s="2" t="s">
        <v>291</v>
      </c>
      <c r="E308" s="2" t="s">
        <v>923</v>
      </c>
      <c r="F308" s="2" t="s">
        <v>293</v>
      </c>
      <c r="G308" s="2" t="s">
        <v>293</v>
      </c>
      <c r="H308" s="2"/>
      <c r="I308" s="2" t="s">
        <v>291</v>
      </c>
      <c r="J308" s="2"/>
      <c r="K308" s="2" t="s">
        <v>614</v>
      </c>
    </row>
    <row r="309" spans="1:11" ht="14.5" x14ac:dyDescent="0.35">
      <c r="A309">
        <v>555010</v>
      </c>
      <c r="B309" s="2" t="s">
        <v>924</v>
      </c>
      <c r="C309" s="2" t="s">
        <v>291</v>
      </c>
      <c r="D309" s="2" t="s">
        <v>291</v>
      </c>
      <c r="E309" s="2" t="s">
        <v>925</v>
      </c>
      <c r="F309" s="2"/>
      <c r="G309" s="2" t="s">
        <v>293</v>
      </c>
      <c r="H309" s="2"/>
      <c r="I309" s="2" t="s">
        <v>926</v>
      </c>
      <c r="J309" s="2" t="s">
        <v>66</v>
      </c>
      <c r="K309" s="2" t="s">
        <v>614</v>
      </c>
    </row>
    <row r="310" spans="1:11" ht="14.5" x14ac:dyDescent="0.35">
      <c r="A310">
        <v>555510</v>
      </c>
      <c r="B310" s="2" t="s">
        <v>927</v>
      </c>
      <c r="C310" s="2" t="s">
        <v>291</v>
      </c>
      <c r="D310" s="2" t="s">
        <v>291</v>
      </c>
      <c r="E310" s="2" t="s">
        <v>928</v>
      </c>
      <c r="F310" s="2"/>
      <c r="G310" s="2" t="s">
        <v>293</v>
      </c>
      <c r="H310" s="2"/>
      <c r="I310" s="2" t="s">
        <v>929</v>
      </c>
      <c r="J310" s="2" t="s">
        <v>58</v>
      </c>
      <c r="K310" s="2" t="s">
        <v>614</v>
      </c>
    </row>
    <row r="311" spans="1:11" ht="14.5" x14ac:dyDescent="0.35">
      <c r="A311">
        <v>555520</v>
      </c>
      <c r="B311" s="2" t="s">
        <v>930</v>
      </c>
      <c r="C311" s="2" t="s">
        <v>291</v>
      </c>
      <c r="D311" s="2" t="s">
        <v>291</v>
      </c>
      <c r="E311" s="2" t="s">
        <v>931</v>
      </c>
      <c r="F311" s="2"/>
      <c r="G311" s="2" t="s">
        <v>293</v>
      </c>
      <c r="H311" s="2"/>
      <c r="I311" s="2" t="s">
        <v>932</v>
      </c>
      <c r="J311" s="2" t="s">
        <v>59</v>
      </c>
      <c r="K311" s="2" t="s">
        <v>614</v>
      </c>
    </row>
    <row r="312" spans="1:11" ht="14.5" x14ac:dyDescent="0.35">
      <c r="A312">
        <v>555530</v>
      </c>
      <c r="B312" s="2" t="s">
        <v>933</v>
      </c>
      <c r="C312" s="2" t="s">
        <v>291</v>
      </c>
      <c r="D312" s="2" t="s">
        <v>291</v>
      </c>
      <c r="E312" s="2" t="s">
        <v>934</v>
      </c>
      <c r="F312" s="2"/>
      <c r="G312" s="2" t="s">
        <v>293</v>
      </c>
      <c r="H312" s="2"/>
      <c r="I312" s="2" t="s">
        <v>935</v>
      </c>
      <c r="J312" s="2" t="s">
        <v>936</v>
      </c>
      <c r="K312" s="2" t="s">
        <v>614</v>
      </c>
    </row>
    <row r="313" spans="1:11" ht="14.5" x14ac:dyDescent="0.35">
      <c r="A313">
        <v>555540</v>
      </c>
      <c r="B313" s="2" t="s">
        <v>937</v>
      </c>
      <c r="C313" s="2" t="s">
        <v>291</v>
      </c>
      <c r="D313" s="2" t="s">
        <v>291</v>
      </c>
      <c r="E313" s="2" t="s">
        <v>938</v>
      </c>
      <c r="F313" s="2"/>
      <c r="G313" s="2" t="s">
        <v>293</v>
      </c>
      <c r="H313" s="2"/>
      <c r="I313" s="2" t="s">
        <v>939</v>
      </c>
      <c r="J313" s="2" t="s">
        <v>60</v>
      </c>
      <c r="K313" s="2" t="s">
        <v>614</v>
      </c>
    </row>
    <row r="314" spans="1:11" ht="14.5" x14ac:dyDescent="0.35">
      <c r="A314">
        <v>555550</v>
      </c>
      <c r="B314" s="2" t="s">
        <v>940</v>
      </c>
      <c r="C314" s="2" t="s">
        <v>291</v>
      </c>
      <c r="D314" s="2" t="s">
        <v>291</v>
      </c>
      <c r="E314" s="2" t="s">
        <v>941</v>
      </c>
      <c r="F314" s="2"/>
      <c r="G314" s="2" t="s">
        <v>293</v>
      </c>
      <c r="H314" s="2"/>
      <c r="I314" s="2" t="s">
        <v>942</v>
      </c>
      <c r="J314" s="2" t="s">
        <v>61</v>
      </c>
      <c r="K314" s="2" t="s">
        <v>614</v>
      </c>
    </row>
    <row r="315" spans="1:11" ht="14.5" x14ac:dyDescent="0.35">
      <c r="A315">
        <v>555560</v>
      </c>
      <c r="B315" s="2" t="s">
        <v>943</v>
      </c>
      <c r="C315" s="2" t="s">
        <v>291</v>
      </c>
      <c r="D315" s="2" t="s">
        <v>291</v>
      </c>
      <c r="E315" s="2" t="s">
        <v>944</v>
      </c>
      <c r="F315" s="2"/>
      <c r="G315" s="2" t="s">
        <v>293</v>
      </c>
      <c r="H315" s="2"/>
      <c r="I315" s="2" t="s">
        <v>945</v>
      </c>
      <c r="J315" s="2" t="s">
        <v>62</v>
      </c>
      <c r="K315" s="2" t="s">
        <v>614</v>
      </c>
    </row>
    <row r="316" spans="1:11" ht="14.5" x14ac:dyDescent="0.35">
      <c r="A316">
        <v>555570</v>
      </c>
      <c r="B316" s="2" t="s">
        <v>946</v>
      </c>
      <c r="C316" s="2" t="s">
        <v>291</v>
      </c>
      <c r="D316" s="2" t="s">
        <v>291</v>
      </c>
      <c r="E316" s="2" t="s">
        <v>947</v>
      </c>
      <c r="F316" s="2"/>
      <c r="G316" s="2" t="s">
        <v>293</v>
      </c>
      <c r="H316" s="2"/>
      <c r="I316" s="2" t="s">
        <v>948</v>
      </c>
      <c r="J316" s="2" t="s">
        <v>63</v>
      </c>
      <c r="K316" s="2" t="s">
        <v>614</v>
      </c>
    </row>
    <row r="317" spans="1:11" ht="14.5" x14ac:dyDescent="0.35">
      <c r="A317">
        <v>555580</v>
      </c>
      <c r="B317" s="2" t="s">
        <v>949</v>
      </c>
      <c r="C317" s="2" t="s">
        <v>291</v>
      </c>
      <c r="D317" s="2" t="s">
        <v>291</v>
      </c>
      <c r="E317" s="2" t="s">
        <v>950</v>
      </c>
      <c r="F317" s="2"/>
      <c r="G317" s="2" t="s">
        <v>293</v>
      </c>
      <c r="H317" s="2"/>
      <c r="I317" s="2" t="s">
        <v>951</v>
      </c>
      <c r="J317" s="2" t="s">
        <v>26</v>
      </c>
      <c r="K317" s="2" t="s">
        <v>614</v>
      </c>
    </row>
    <row r="318" spans="1:11" ht="14.5" x14ac:dyDescent="0.35">
      <c r="A318">
        <v>555590</v>
      </c>
      <c r="B318" s="2" t="s">
        <v>952</v>
      </c>
      <c r="C318" s="2" t="s">
        <v>291</v>
      </c>
      <c r="D318" s="2" t="s">
        <v>291</v>
      </c>
      <c r="E318" s="2" t="s">
        <v>953</v>
      </c>
      <c r="F318" s="2"/>
      <c r="G318" s="2" t="s">
        <v>293</v>
      </c>
      <c r="H318" s="2"/>
      <c r="I318" s="2" t="s">
        <v>954</v>
      </c>
      <c r="J318" s="2" t="s">
        <v>955</v>
      </c>
      <c r="K318" s="2" t="s">
        <v>614</v>
      </c>
    </row>
    <row r="319" spans="1:11" ht="14.5" x14ac:dyDescent="0.35">
      <c r="A319">
        <v>555600</v>
      </c>
      <c r="B319" s="2" t="s">
        <v>956</v>
      </c>
      <c r="C319" s="2" t="s">
        <v>291</v>
      </c>
      <c r="D319" s="2" t="s">
        <v>291</v>
      </c>
      <c r="E319" s="2" t="s">
        <v>957</v>
      </c>
      <c r="F319" s="2"/>
      <c r="G319" s="2" t="s">
        <v>293</v>
      </c>
      <c r="H319" s="2"/>
      <c r="I319" s="2" t="s">
        <v>958</v>
      </c>
      <c r="J319" s="2" t="s">
        <v>959</v>
      </c>
      <c r="K319" s="2" t="s">
        <v>614</v>
      </c>
    </row>
    <row r="320" spans="1:11" ht="14.5" x14ac:dyDescent="0.35">
      <c r="A320">
        <v>555610</v>
      </c>
      <c r="B320" s="2" t="s">
        <v>960</v>
      </c>
      <c r="C320" s="2" t="s">
        <v>291</v>
      </c>
      <c r="D320" s="2" t="s">
        <v>291</v>
      </c>
      <c r="E320" s="2" t="s">
        <v>961</v>
      </c>
      <c r="F320" s="2"/>
      <c r="G320" s="2" t="s">
        <v>293</v>
      </c>
      <c r="H320" s="2"/>
      <c r="I320" s="2" t="s">
        <v>962</v>
      </c>
      <c r="J320" s="2" t="s">
        <v>64</v>
      </c>
      <c r="K320" s="2" t="s">
        <v>614</v>
      </c>
    </row>
    <row r="321" spans="1:11" ht="14.5" x14ac:dyDescent="0.35">
      <c r="A321">
        <v>555620</v>
      </c>
      <c r="B321" s="2" t="s">
        <v>963</v>
      </c>
      <c r="C321" s="2" t="s">
        <v>291</v>
      </c>
      <c r="D321" s="2" t="s">
        <v>291</v>
      </c>
      <c r="E321" s="2" t="s">
        <v>964</v>
      </c>
      <c r="F321" s="2"/>
      <c r="G321" s="2" t="s">
        <v>293</v>
      </c>
      <c r="H321" s="2"/>
      <c r="I321" s="2" t="s">
        <v>965</v>
      </c>
      <c r="J321" s="2" t="s">
        <v>24</v>
      </c>
      <c r="K321" s="2" t="s">
        <v>614</v>
      </c>
    </row>
    <row r="322" spans="1:11" ht="14.5" x14ac:dyDescent="0.35">
      <c r="A322">
        <v>555810</v>
      </c>
      <c r="B322" s="2" t="s">
        <v>966</v>
      </c>
      <c r="C322" s="2" t="s">
        <v>291</v>
      </c>
      <c r="D322" s="2" t="s">
        <v>291</v>
      </c>
      <c r="E322" s="2" t="s">
        <v>967</v>
      </c>
      <c r="F322" s="2"/>
      <c r="G322" s="2" t="s">
        <v>293</v>
      </c>
      <c r="H322" s="2" t="s">
        <v>293</v>
      </c>
      <c r="I322" s="2" t="s">
        <v>968</v>
      </c>
      <c r="J322" s="2" t="s">
        <v>173</v>
      </c>
      <c r="K322" s="2" t="s">
        <v>614</v>
      </c>
    </row>
    <row r="323" spans="1:11" ht="14.5" x14ac:dyDescent="0.35">
      <c r="A323">
        <v>556030</v>
      </c>
      <c r="B323" s="2" t="s">
        <v>969</v>
      </c>
      <c r="C323" s="2" t="s">
        <v>291</v>
      </c>
      <c r="D323" s="2" t="s">
        <v>291</v>
      </c>
      <c r="E323" s="2" t="s">
        <v>970</v>
      </c>
      <c r="F323" s="2"/>
      <c r="G323" s="2"/>
      <c r="H323" s="2"/>
      <c r="I323" s="2" t="s">
        <v>971</v>
      </c>
      <c r="J323" s="2" t="s">
        <v>74</v>
      </c>
      <c r="K323" s="2" t="s">
        <v>762</v>
      </c>
    </row>
    <row r="324" spans="1:11" ht="14.5" x14ac:dyDescent="0.35">
      <c r="A324">
        <v>556040</v>
      </c>
      <c r="B324" s="2" t="s">
        <v>972</v>
      </c>
      <c r="C324" s="2" t="s">
        <v>291</v>
      </c>
      <c r="D324" s="2" t="s">
        <v>291</v>
      </c>
      <c r="E324" s="2" t="s">
        <v>973</v>
      </c>
      <c r="F324" s="2"/>
      <c r="G324" s="2"/>
      <c r="H324" s="2"/>
      <c r="I324" s="2" t="s">
        <v>974</v>
      </c>
      <c r="J324" s="2" t="s">
        <v>75</v>
      </c>
      <c r="K324" s="2" t="s">
        <v>762</v>
      </c>
    </row>
    <row r="325" spans="1:11" ht="14.5" x14ac:dyDescent="0.35">
      <c r="A325">
        <v>556050</v>
      </c>
      <c r="B325" s="2" t="s">
        <v>975</v>
      </c>
      <c r="C325" s="2" t="s">
        <v>291</v>
      </c>
      <c r="D325" s="2" t="s">
        <v>291</v>
      </c>
      <c r="E325" s="2" t="s">
        <v>976</v>
      </c>
      <c r="F325" s="2"/>
      <c r="G325" s="2"/>
      <c r="H325" s="2"/>
      <c r="I325" s="2" t="s">
        <v>977</v>
      </c>
      <c r="J325" s="2" t="s">
        <v>76</v>
      </c>
      <c r="K325" s="2" t="s">
        <v>762</v>
      </c>
    </row>
    <row r="326" spans="1:11" ht="14.5" x14ac:dyDescent="0.35">
      <c r="A326">
        <v>556060</v>
      </c>
      <c r="B326" s="2" t="s">
        <v>978</v>
      </c>
      <c r="C326" s="2" t="s">
        <v>291</v>
      </c>
      <c r="D326" s="2" t="s">
        <v>291</v>
      </c>
      <c r="E326" s="2" t="s">
        <v>979</v>
      </c>
      <c r="F326" s="2"/>
      <c r="G326" s="2"/>
      <c r="H326" s="2"/>
      <c r="I326" s="2" t="s">
        <v>980</v>
      </c>
      <c r="J326" s="2" t="s">
        <v>981</v>
      </c>
      <c r="K326" s="2" t="s">
        <v>762</v>
      </c>
    </row>
    <row r="327" spans="1:11" ht="14.5" x14ac:dyDescent="0.35">
      <c r="A327">
        <v>556070</v>
      </c>
      <c r="B327" s="2" t="s">
        <v>982</v>
      </c>
      <c r="C327" s="2" t="s">
        <v>291</v>
      </c>
      <c r="D327" s="2" t="s">
        <v>291</v>
      </c>
      <c r="E327" s="2" t="s">
        <v>983</v>
      </c>
      <c r="F327" s="2"/>
      <c r="G327" s="2"/>
      <c r="H327" s="2"/>
      <c r="I327" s="2" t="s">
        <v>984</v>
      </c>
      <c r="J327" s="2" t="s">
        <v>77</v>
      </c>
      <c r="K327" s="2" t="s">
        <v>762</v>
      </c>
    </row>
    <row r="328" spans="1:11" ht="14.5" x14ac:dyDescent="0.35">
      <c r="A328">
        <v>556080</v>
      </c>
      <c r="B328" s="2" t="s">
        <v>985</v>
      </c>
      <c r="C328" s="2" t="s">
        <v>291</v>
      </c>
      <c r="D328" s="2" t="s">
        <v>291</v>
      </c>
      <c r="E328" s="2" t="s">
        <v>986</v>
      </c>
      <c r="F328" s="2"/>
      <c r="G328" s="2"/>
      <c r="H328" s="2"/>
      <c r="I328" s="2" t="s">
        <v>987</v>
      </c>
      <c r="J328" s="2" t="s">
        <v>78</v>
      </c>
      <c r="K328" s="2" t="s">
        <v>762</v>
      </c>
    </row>
    <row r="329" spans="1:11" ht="14.5" x14ac:dyDescent="0.35">
      <c r="A329">
        <v>556090</v>
      </c>
      <c r="B329" s="2" t="s">
        <v>988</v>
      </c>
      <c r="C329" s="2" t="s">
        <v>291</v>
      </c>
      <c r="D329" s="2" t="s">
        <v>291</v>
      </c>
      <c r="E329" s="2" t="s">
        <v>989</v>
      </c>
      <c r="F329" s="2"/>
      <c r="G329" s="2"/>
      <c r="H329" s="2"/>
      <c r="I329" s="2" t="s">
        <v>990</v>
      </c>
      <c r="J329" s="2" t="s">
        <v>991</v>
      </c>
      <c r="K329" s="2" t="s">
        <v>762</v>
      </c>
    </row>
    <row r="330" spans="1:11" ht="14.5" x14ac:dyDescent="0.35">
      <c r="A330">
        <v>556100</v>
      </c>
      <c r="B330" s="2" t="s">
        <v>992</v>
      </c>
      <c r="C330" s="2" t="s">
        <v>291</v>
      </c>
      <c r="D330" s="2" t="s">
        <v>291</v>
      </c>
      <c r="E330" s="2" t="s">
        <v>993</v>
      </c>
      <c r="F330" s="2"/>
      <c r="G330" s="2"/>
      <c r="H330" s="2"/>
      <c r="I330" s="2" t="s">
        <v>994</v>
      </c>
      <c r="J330" s="2" t="s">
        <v>995</v>
      </c>
      <c r="K330" s="2" t="s">
        <v>762</v>
      </c>
    </row>
    <row r="331" spans="1:11" ht="14.5" x14ac:dyDescent="0.35">
      <c r="A331">
        <v>556110</v>
      </c>
      <c r="B331" s="2" t="s">
        <v>996</v>
      </c>
      <c r="C331" s="2" t="s">
        <v>291</v>
      </c>
      <c r="D331" s="2" t="s">
        <v>291</v>
      </c>
      <c r="E331" s="2" t="s">
        <v>997</v>
      </c>
      <c r="F331" s="2"/>
      <c r="G331" s="2"/>
      <c r="H331" s="2"/>
      <c r="I331" s="2" t="s">
        <v>998</v>
      </c>
      <c r="J331" s="2" t="s">
        <v>85</v>
      </c>
      <c r="K331" s="2" t="s">
        <v>762</v>
      </c>
    </row>
    <row r="332" spans="1:11" ht="14.5" x14ac:dyDescent="0.35">
      <c r="A332">
        <v>556120</v>
      </c>
      <c r="B332" s="2" t="s">
        <v>999</v>
      </c>
      <c r="C332" s="2" t="s">
        <v>291</v>
      </c>
      <c r="D332" s="2" t="s">
        <v>291</v>
      </c>
      <c r="E332" s="2" t="s">
        <v>1000</v>
      </c>
      <c r="F332" s="2"/>
      <c r="G332" s="2"/>
      <c r="H332" s="2"/>
      <c r="I332" s="2" t="s">
        <v>1001</v>
      </c>
      <c r="J332" s="2" t="s">
        <v>86</v>
      </c>
      <c r="K332" s="2" t="s">
        <v>762</v>
      </c>
    </row>
    <row r="333" spans="1:11" ht="14.5" x14ac:dyDescent="0.35">
      <c r="A333">
        <v>556130</v>
      </c>
      <c r="B333" s="2" t="s">
        <v>1002</v>
      </c>
      <c r="C333" s="2" t="s">
        <v>291</v>
      </c>
      <c r="D333" s="2" t="s">
        <v>291</v>
      </c>
      <c r="E333" s="2" t="s">
        <v>1003</v>
      </c>
      <c r="F333" s="2"/>
      <c r="G333" s="2"/>
      <c r="H333" s="2"/>
      <c r="I333" s="2" t="s">
        <v>1004</v>
      </c>
      <c r="J333" s="2" t="s">
        <v>87</v>
      </c>
      <c r="K333" s="2" t="s">
        <v>762</v>
      </c>
    </row>
    <row r="334" spans="1:11" ht="14.5" x14ac:dyDescent="0.35">
      <c r="A334">
        <v>556140</v>
      </c>
      <c r="B334" s="2" t="s">
        <v>1005</v>
      </c>
      <c r="C334" s="2" t="s">
        <v>291</v>
      </c>
      <c r="D334" s="2" t="s">
        <v>291</v>
      </c>
      <c r="E334" s="2" t="s">
        <v>1006</v>
      </c>
      <c r="F334" s="2"/>
      <c r="G334" s="2"/>
      <c r="H334" s="2"/>
      <c r="I334" s="2" t="s">
        <v>1007</v>
      </c>
      <c r="J334" s="2" t="s">
        <v>88</v>
      </c>
      <c r="K334" s="2" t="s">
        <v>762</v>
      </c>
    </row>
    <row r="335" spans="1:11" ht="14.5" x14ac:dyDescent="0.35">
      <c r="A335">
        <v>556147</v>
      </c>
      <c r="B335" s="2" t="s">
        <v>1005</v>
      </c>
      <c r="C335" s="2" t="s">
        <v>291</v>
      </c>
      <c r="D335" s="2" t="s">
        <v>291</v>
      </c>
      <c r="E335" s="2" t="s">
        <v>1008</v>
      </c>
      <c r="F335" s="2"/>
      <c r="G335" s="2"/>
      <c r="H335" s="2"/>
      <c r="I335" s="2" t="s">
        <v>1007</v>
      </c>
      <c r="J335" s="2" t="s">
        <v>88</v>
      </c>
      <c r="K335" s="2" t="s">
        <v>762</v>
      </c>
    </row>
    <row r="336" spans="1:11" ht="14.5" x14ac:dyDescent="0.35">
      <c r="A336">
        <v>556150</v>
      </c>
      <c r="B336" s="2" t="s">
        <v>1009</v>
      </c>
      <c r="C336" s="2" t="s">
        <v>291</v>
      </c>
      <c r="D336" s="2" t="s">
        <v>291</v>
      </c>
      <c r="E336" s="2" t="s">
        <v>1010</v>
      </c>
      <c r="F336" s="2"/>
      <c r="G336" s="2"/>
      <c r="H336" s="2"/>
      <c r="I336" s="2" t="s">
        <v>1011</v>
      </c>
      <c r="J336" s="2" t="s">
        <v>89</v>
      </c>
      <c r="K336" s="2" t="s">
        <v>762</v>
      </c>
    </row>
    <row r="337" spans="1:11" ht="14.5" x14ac:dyDescent="0.35">
      <c r="A337">
        <v>556160</v>
      </c>
      <c r="B337" s="2" t="s">
        <v>1012</v>
      </c>
      <c r="C337" s="2" t="s">
        <v>291</v>
      </c>
      <c r="D337" s="2" t="s">
        <v>291</v>
      </c>
      <c r="E337" s="2" t="s">
        <v>1013</v>
      </c>
      <c r="F337" s="2"/>
      <c r="G337" s="2"/>
      <c r="H337" s="2"/>
      <c r="I337" s="2" t="s">
        <v>1014</v>
      </c>
      <c r="J337" s="2" t="s">
        <v>90</v>
      </c>
      <c r="K337" s="2" t="s">
        <v>762</v>
      </c>
    </row>
    <row r="338" spans="1:11" ht="14.5" x14ac:dyDescent="0.35">
      <c r="A338">
        <v>556170</v>
      </c>
      <c r="B338" s="2" t="s">
        <v>1015</v>
      </c>
      <c r="C338" s="2" t="s">
        <v>291</v>
      </c>
      <c r="D338" s="2" t="s">
        <v>291</v>
      </c>
      <c r="E338" s="2" t="s">
        <v>1016</v>
      </c>
      <c r="F338" s="2"/>
      <c r="G338" s="2"/>
      <c r="H338" s="2"/>
      <c r="I338" s="2" t="s">
        <v>1017</v>
      </c>
      <c r="J338" s="2" t="s">
        <v>91</v>
      </c>
      <c r="K338" s="2" t="s">
        <v>762</v>
      </c>
    </row>
    <row r="339" spans="1:11" ht="14.5" x14ac:dyDescent="0.35">
      <c r="A339">
        <v>556177</v>
      </c>
      <c r="B339" s="2" t="s">
        <v>1015</v>
      </c>
      <c r="C339" s="2" t="s">
        <v>291</v>
      </c>
      <c r="D339" s="2" t="s">
        <v>291</v>
      </c>
      <c r="E339" s="2" t="s">
        <v>1018</v>
      </c>
      <c r="F339" s="2"/>
      <c r="G339" s="2"/>
      <c r="H339" s="2"/>
      <c r="I339" s="2" t="s">
        <v>1017</v>
      </c>
      <c r="J339" s="2" t="s">
        <v>91</v>
      </c>
      <c r="K339" s="2" t="s">
        <v>762</v>
      </c>
    </row>
    <row r="340" spans="1:11" ht="14.5" x14ac:dyDescent="0.35">
      <c r="A340">
        <v>556180</v>
      </c>
      <c r="B340" s="2" t="s">
        <v>1019</v>
      </c>
      <c r="C340" s="2" t="s">
        <v>291</v>
      </c>
      <c r="D340" s="2" t="s">
        <v>291</v>
      </c>
      <c r="E340" s="2" t="s">
        <v>1020</v>
      </c>
      <c r="F340" s="2"/>
      <c r="G340" s="2"/>
      <c r="H340" s="2"/>
      <c r="I340" s="2" t="s">
        <v>1021</v>
      </c>
      <c r="J340" s="2" t="s">
        <v>92</v>
      </c>
      <c r="K340" s="2" t="s">
        <v>762</v>
      </c>
    </row>
    <row r="341" spans="1:11" ht="14.5" x14ac:dyDescent="0.35">
      <c r="A341">
        <v>556190</v>
      </c>
      <c r="B341" s="2" t="s">
        <v>1022</v>
      </c>
      <c r="C341" s="2" t="s">
        <v>291</v>
      </c>
      <c r="D341" s="2" t="s">
        <v>291</v>
      </c>
      <c r="E341" s="2" t="s">
        <v>1023</v>
      </c>
      <c r="F341" s="2"/>
      <c r="G341" s="2"/>
      <c r="H341" s="2"/>
      <c r="I341" s="2" t="s">
        <v>1024</v>
      </c>
      <c r="J341" s="2" t="s">
        <v>93</v>
      </c>
      <c r="K341" s="2" t="s">
        <v>762</v>
      </c>
    </row>
    <row r="342" spans="1:11" ht="14.5" x14ac:dyDescent="0.35">
      <c r="A342">
        <v>556200</v>
      </c>
      <c r="B342" s="2" t="s">
        <v>1025</v>
      </c>
      <c r="C342" s="2" t="s">
        <v>291</v>
      </c>
      <c r="D342" s="2" t="s">
        <v>291</v>
      </c>
      <c r="E342" s="2" t="s">
        <v>1026</v>
      </c>
      <c r="F342" s="2"/>
      <c r="G342" s="2"/>
      <c r="H342" s="2"/>
      <c r="I342" s="2" t="s">
        <v>1027</v>
      </c>
      <c r="J342" s="2" t="s">
        <v>94</v>
      </c>
      <c r="K342" s="2" t="s">
        <v>762</v>
      </c>
    </row>
    <row r="343" spans="1:11" ht="14.5" x14ac:dyDescent="0.35">
      <c r="A343">
        <v>556210</v>
      </c>
      <c r="B343" s="2" t="s">
        <v>1028</v>
      </c>
      <c r="C343" s="2" t="s">
        <v>291</v>
      </c>
      <c r="D343" s="2" t="s">
        <v>291</v>
      </c>
      <c r="E343" s="2" t="s">
        <v>1029</v>
      </c>
      <c r="F343" s="2"/>
      <c r="G343" s="2"/>
      <c r="H343" s="2"/>
      <c r="I343" s="2" t="s">
        <v>1030</v>
      </c>
      <c r="J343" s="2" t="s">
        <v>95</v>
      </c>
      <c r="K343" s="2" t="s">
        <v>762</v>
      </c>
    </row>
    <row r="344" spans="1:11" ht="14.5" x14ac:dyDescent="0.35">
      <c r="A344">
        <v>556220</v>
      </c>
      <c r="B344" s="2" t="s">
        <v>1031</v>
      </c>
      <c r="C344" s="2" t="s">
        <v>291</v>
      </c>
      <c r="D344" s="2" t="s">
        <v>291</v>
      </c>
      <c r="E344" s="2" t="s">
        <v>1032</v>
      </c>
      <c r="F344" s="2"/>
      <c r="G344" s="2"/>
      <c r="H344" s="2"/>
      <c r="I344" s="2" t="s">
        <v>1033</v>
      </c>
      <c r="J344" s="2" t="s">
        <v>1034</v>
      </c>
      <c r="K344" s="2" t="s">
        <v>762</v>
      </c>
    </row>
    <row r="345" spans="1:11" ht="14.5" x14ac:dyDescent="0.35">
      <c r="A345">
        <v>556230</v>
      </c>
      <c r="B345" s="2" t="s">
        <v>1035</v>
      </c>
      <c r="C345" s="2" t="s">
        <v>291</v>
      </c>
      <c r="D345" s="2" t="s">
        <v>291</v>
      </c>
      <c r="E345" s="2" t="s">
        <v>1036</v>
      </c>
      <c r="F345" s="2"/>
      <c r="G345" s="2"/>
      <c r="H345" s="2"/>
      <c r="I345" s="2" t="s">
        <v>1037</v>
      </c>
      <c r="J345" s="2" t="s">
        <v>1038</v>
      </c>
      <c r="K345" s="2" t="s">
        <v>762</v>
      </c>
    </row>
    <row r="346" spans="1:11" ht="14.5" x14ac:dyDescent="0.35">
      <c r="A346">
        <v>556240</v>
      </c>
      <c r="B346" s="2" t="s">
        <v>1031</v>
      </c>
      <c r="C346" s="2" t="s">
        <v>291</v>
      </c>
      <c r="D346" s="2" t="s">
        <v>291</v>
      </c>
      <c r="E346" s="2" t="s">
        <v>1039</v>
      </c>
      <c r="F346" s="2"/>
      <c r="G346" s="2"/>
      <c r="H346" s="2"/>
      <c r="I346" s="2" t="s">
        <v>1033</v>
      </c>
      <c r="J346" s="2" t="s">
        <v>1034</v>
      </c>
      <c r="K346" s="2" t="s">
        <v>762</v>
      </c>
    </row>
    <row r="347" spans="1:11" ht="14.5" x14ac:dyDescent="0.35">
      <c r="A347">
        <v>556250</v>
      </c>
      <c r="B347" s="2" t="s">
        <v>1040</v>
      </c>
      <c r="C347" s="2" t="s">
        <v>291</v>
      </c>
      <c r="D347" s="2" t="s">
        <v>291</v>
      </c>
      <c r="E347" s="2" t="s">
        <v>1041</v>
      </c>
      <c r="F347" s="2"/>
      <c r="G347" s="2"/>
      <c r="H347" s="2"/>
      <c r="I347" s="2" t="s">
        <v>1042</v>
      </c>
      <c r="J347" s="2" t="s">
        <v>1043</v>
      </c>
      <c r="K347" s="2" t="s">
        <v>762</v>
      </c>
    </row>
    <row r="348" spans="1:11" ht="14.5" x14ac:dyDescent="0.35">
      <c r="A348">
        <v>556260</v>
      </c>
      <c r="B348" s="2" t="s">
        <v>1044</v>
      </c>
      <c r="C348" s="2" t="s">
        <v>291</v>
      </c>
      <c r="D348" s="2" t="s">
        <v>291</v>
      </c>
      <c r="E348" s="2" t="s">
        <v>1045</v>
      </c>
      <c r="F348" s="2"/>
      <c r="G348" s="2"/>
      <c r="H348" s="2"/>
      <c r="I348" s="2" t="s">
        <v>1046</v>
      </c>
      <c r="J348" s="2" t="s">
        <v>96</v>
      </c>
      <c r="K348" s="2" t="s">
        <v>762</v>
      </c>
    </row>
    <row r="349" spans="1:11" ht="14.5" x14ac:dyDescent="0.35">
      <c r="A349">
        <v>556270</v>
      </c>
      <c r="B349" s="2" t="s">
        <v>1047</v>
      </c>
      <c r="C349" s="2" t="s">
        <v>291</v>
      </c>
      <c r="D349" s="2" t="s">
        <v>291</v>
      </c>
      <c r="E349" s="2" t="s">
        <v>1048</v>
      </c>
      <c r="F349" s="2"/>
      <c r="G349" s="2"/>
      <c r="H349" s="2"/>
      <c r="I349" s="2" t="s">
        <v>1049</v>
      </c>
      <c r="J349" s="2" t="s">
        <v>97</v>
      </c>
      <c r="K349" s="2" t="s">
        <v>762</v>
      </c>
    </row>
    <row r="350" spans="1:11" ht="14.5" x14ac:dyDescent="0.35">
      <c r="A350">
        <v>556280</v>
      </c>
      <c r="B350" s="2" t="s">
        <v>826</v>
      </c>
      <c r="C350" s="2" t="s">
        <v>291</v>
      </c>
      <c r="D350" s="2" t="s">
        <v>291</v>
      </c>
      <c r="E350" s="2" t="s">
        <v>1050</v>
      </c>
      <c r="F350" s="2"/>
      <c r="G350" s="2"/>
      <c r="H350" s="2"/>
      <c r="I350" s="2" t="s">
        <v>828</v>
      </c>
      <c r="J350" s="2" t="s">
        <v>829</v>
      </c>
      <c r="K350" s="2" t="s">
        <v>762</v>
      </c>
    </row>
    <row r="351" spans="1:11" ht="14.5" x14ac:dyDescent="0.35">
      <c r="A351">
        <v>556290</v>
      </c>
      <c r="B351" s="2" t="s">
        <v>826</v>
      </c>
      <c r="C351" s="2" t="s">
        <v>291</v>
      </c>
      <c r="D351" s="2" t="s">
        <v>291</v>
      </c>
      <c r="E351" s="2" t="s">
        <v>1051</v>
      </c>
      <c r="F351" s="2"/>
      <c r="G351" s="2"/>
      <c r="H351" s="2"/>
      <c r="I351" s="2" t="s">
        <v>828</v>
      </c>
      <c r="J351" s="2" t="s">
        <v>829</v>
      </c>
      <c r="K351" s="2" t="s">
        <v>762</v>
      </c>
    </row>
    <row r="352" spans="1:11" ht="14.5" x14ac:dyDescent="0.35">
      <c r="A352">
        <v>556300</v>
      </c>
      <c r="B352" s="2" t="s">
        <v>1052</v>
      </c>
      <c r="C352" s="2" t="s">
        <v>291</v>
      </c>
      <c r="D352" s="2" t="s">
        <v>291</v>
      </c>
      <c r="E352" s="2" t="s">
        <v>1053</v>
      </c>
      <c r="F352" s="2"/>
      <c r="G352" s="2"/>
      <c r="H352" s="2"/>
      <c r="I352" s="2" t="s">
        <v>1054</v>
      </c>
      <c r="J352" s="2" t="s">
        <v>98</v>
      </c>
      <c r="K352" s="2" t="s">
        <v>762</v>
      </c>
    </row>
    <row r="353" spans="1:11" ht="14.5" x14ac:dyDescent="0.35">
      <c r="A353">
        <v>556307</v>
      </c>
      <c r="B353" s="2" t="s">
        <v>1052</v>
      </c>
      <c r="C353" s="2" t="s">
        <v>291</v>
      </c>
      <c r="D353" s="2" t="s">
        <v>291</v>
      </c>
      <c r="E353" s="2" t="s">
        <v>1055</v>
      </c>
      <c r="F353" s="2"/>
      <c r="G353" s="2"/>
      <c r="H353" s="2"/>
      <c r="I353" s="2" t="s">
        <v>1054</v>
      </c>
      <c r="J353" s="2" t="s">
        <v>98</v>
      </c>
      <c r="K353" s="2" t="s">
        <v>762</v>
      </c>
    </row>
    <row r="354" spans="1:11" ht="14.5" x14ac:dyDescent="0.35">
      <c r="A354">
        <v>556310</v>
      </c>
      <c r="B354" s="2" t="s">
        <v>1056</v>
      </c>
      <c r="C354" s="2" t="s">
        <v>291</v>
      </c>
      <c r="D354" s="2" t="s">
        <v>291</v>
      </c>
      <c r="E354" s="2" t="s">
        <v>1057</v>
      </c>
      <c r="F354" s="2"/>
      <c r="G354" s="2"/>
      <c r="H354" s="2"/>
      <c r="I354" s="2" t="s">
        <v>1058</v>
      </c>
      <c r="J354" s="2" t="s">
        <v>99</v>
      </c>
      <c r="K354" s="2" t="s">
        <v>762</v>
      </c>
    </row>
    <row r="355" spans="1:11" ht="14.5" x14ac:dyDescent="0.35">
      <c r="A355">
        <v>556320</v>
      </c>
      <c r="B355" s="2" t="s">
        <v>1059</v>
      </c>
      <c r="C355" s="2" t="s">
        <v>291</v>
      </c>
      <c r="D355" s="2" t="s">
        <v>291</v>
      </c>
      <c r="E355" s="2" t="s">
        <v>1060</v>
      </c>
      <c r="F355" s="2"/>
      <c r="G355" s="2"/>
      <c r="H355" s="2"/>
      <c r="I355" s="2" t="s">
        <v>1061</v>
      </c>
      <c r="J355" s="2" t="s">
        <v>100</v>
      </c>
      <c r="K355" s="2" t="s">
        <v>762</v>
      </c>
    </row>
    <row r="356" spans="1:11" ht="14.5" x14ac:dyDescent="0.35">
      <c r="A356">
        <v>556330</v>
      </c>
      <c r="B356" s="2" t="s">
        <v>1062</v>
      </c>
      <c r="C356" s="2" t="s">
        <v>291</v>
      </c>
      <c r="D356" s="2" t="s">
        <v>291</v>
      </c>
      <c r="E356" s="2" t="s">
        <v>1063</v>
      </c>
      <c r="F356" s="2"/>
      <c r="G356" s="2"/>
      <c r="H356" s="2"/>
      <c r="I356" s="2" t="s">
        <v>1064</v>
      </c>
      <c r="J356" s="2" t="s">
        <v>1065</v>
      </c>
      <c r="K356" s="2" t="s">
        <v>762</v>
      </c>
    </row>
    <row r="357" spans="1:11" ht="14.5" x14ac:dyDescent="0.35">
      <c r="A357">
        <v>556340</v>
      </c>
      <c r="B357" s="2" t="s">
        <v>1066</v>
      </c>
      <c r="C357" s="2" t="s">
        <v>291</v>
      </c>
      <c r="D357" s="2" t="s">
        <v>291</v>
      </c>
      <c r="E357" s="2" t="s">
        <v>1067</v>
      </c>
      <c r="F357" s="2"/>
      <c r="G357" s="2"/>
      <c r="H357" s="2"/>
      <c r="I357" s="2" t="s">
        <v>1068</v>
      </c>
      <c r="J357" s="2" t="s">
        <v>101</v>
      </c>
      <c r="K357" s="2" t="s">
        <v>762</v>
      </c>
    </row>
    <row r="358" spans="1:11" ht="14.5" x14ac:dyDescent="0.35">
      <c r="A358">
        <v>556350</v>
      </c>
      <c r="B358" s="2" t="s">
        <v>1069</v>
      </c>
      <c r="C358" s="2" t="s">
        <v>291</v>
      </c>
      <c r="D358" s="2" t="s">
        <v>291</v>
      </c>
      <c r="E358" s="2" t="s">
        <v>1070</v>
      </c>
      <c r="F358" s="2"/>
      <c r="G358" s="2"/>
      <c r="H358" s="2"/>
      <c r="I358" s="2" t="s">
        <v>1071</v>
      </c>
      <c r="J358" s="2" t="s">
        <v>102</v>
      </c>
      <c r="K358" s="2" t="s">
        <v>762</v>
      </c>
    </row>
    <row r="359" spans="1:11" ht="14.5" x14ac:dyDescent="0.35">
      <c r="A359">
        <v>556360</v>
      </c>
      <c r="B359" s="2" t="s">
        <v>1072</v>
      </c>
      <c r="C359" s="2" t="s">
        <v>291</v>
      </c>
      <c r="D359" s="2" t="s">
        <v>291</v>
      </c>
      <c r="E359" s="2" t="s">
        <v>1073</v>
      </c>
      <c r="F359" s="2"/>
      <c r="G359" s="2"/>
      <c r="H359" s="2"/>
      <c r="I359" s="2" t="s">
        <v>1074</v>
      </c>
      <c r="J359" s="2" t="s">
        <v>103</v>
      </c>
      <c r="K359" s="2" t="s">
        <v>762</v>
      </c>
    </row>
    <row r="360" spans="1:11" ht="14.5" x14ac:dyDescent="0.35">
      <c r="A360">
        <v>556370</v>
      </c>
      <c r="B360" s="2" t="s">
        <v>1075</v>
      </c>
      <c r="C360" s="2" t="s">
        <v>291</v>
      </c>
      <c r="D360" s="2" t="s">
        <v>291</v>
      </c>
      <c r="E360" s="2" t="s">
        <v>1076</v>
      </c>
      <c r="F360" s="2"/>
      <c r="G360" s="2"/>
      <c r="H360" s="2"/>
      <c r="I360" s="2" t="s">
        <v>1077</v>
      </c>
      <c r="J360" s="2" t="s">
        <v>104</v>
      </c>
      <c r="K360" s="2" t="s">
        <v>762</v>
      </c>
    </row>
    <row r="361" spans="1:11" ht="14.5" x14ac:dyDescent="0.35">
      <c r="A361">
        <v>556380</v>
      </c>
      <c r="B361" s="2" t="s">
        <v>1078</v>
      </c>
      <c r="C361" s="2" t="s">
        <v>291</v>
      </c>
      <c r="D361" s="2" t="s">
        <v>291</v>
      </c>
      <c r="E361" s="2" t="s">
        <v>1079</v>
      </c>
      <c r="F361" s="2"/>
      <c r="G361" s="2"/>
      <c r="H361" s="2"/>
      <c r="I361" s="2" t="s">
        <v>1080</v>
      </c>
      <c r="J361" s="2" t="s">
        <v>105</v>
      </c>
      <c r="K361" s="2" t="s">
        <v>762</v>
      </c>
    </row>
    <row r="362" spans="1:11" ht="14.5" x14ac:dyDescent="0.35">
      <c r="A362">
        <v>556387</v>
      </c>
      <c r="B362" s="2" t="s">
        <v>1078</v>
      </c>
      <c r="C362" s="2" t="s">
        <v>291</v>
      </c>
      <c r="D362" s="2" t="s">
        <v>291</v>
      </c>
      <c r="E362" s="2" t="s">
        <v>1081</v>
      </c>
      <c r="F362" s="2"/>
      <c r="G362" s="2"/>
      <c r="H362" s="2"/>
      <c r="I362" s="2" t="s">
        <v>1080</v>
      </c>
      <c r="J362" s="2" t="s">
        <v>105</v>
      </c>
      <c r="K362" s="2" t="s">
        <v>762</v>
      </c>
    </row>
    <row r="363" spans="1:11" ht="14.5" x14ac:dyDescent="0.35">
      <c r="A363">
        <v>556390</v>
      </c>
      <c r="B363" s="2" t="s">
        <v>1082</v>
      </c>
      <c r="C363" s="2" t="s">
        <v>291</v>
      </c>
      <c r="D363" s="2" t="s">
        <v>291</v>
      </c>
      <c r="E363" s="2" t="s">
        <v>1083</v>
      </c>
      <c r="F363" s="2"/>
      <c r="G363" s="2"/>
      <c r="H363" s="2"/>
      <c r="I363" s="2" t="s">
        <v>1084</v>
      </c>
      <c r="J363" s="2" t="s">
        <v>106</v>
      </c>
      <c r="K363" s="2" t="s">
        <v>762</v>
      </c>
    </row>
    <row r="364" spans="1:11" ht="14.5" x14ac:dyDescent="0.35">
      <c r="A364">
        <v>556400</v>
      </c>
      <c r="B364" s="2" t="s">
        <v>1085</v>
      </c>
      <c r="C364" s="2" t="s">
        <v>291</v>
      </c>
      <c r="D364" s="2" t="s">
        <v>291</v>
      </c>
      <c r="E364" s="2" t="s">
        <v>1086</v>
      </c>
      <c r="F364" s="2"/>
      <c r="G364" s="2"/>
      <c r="H364" s="2"/>
      <c r="I364" s="2" t="s">
        <v>1087</v>
      </c>
      <c r="J364" s="2" t="s">
        <v>107</v>
      </c>
      <c r="K364" s="2" t="s">
        <v>762</v>
      </c>
    </row>
    <row r="365" spans="1:11" ht="14.5" x14ac:dyDescent="0.35">
      <c r="A365">
        <v>556410</v>
      </c>
      <c r="B365" s="2" t="s">
        <v>1088</v>
      </c>
      <c r="C365" s="2" t="s">
        <v>291</v>
      </c>
      <c r="D365" s="2" t="s">
        <v>291</v>
      </c>
      <c r="E365" s="2" t="s">
        <v>1089</v>
      </c>
      <c r="F365" s="2"/>
      <c r="G365" s="2"/>
      <c r="H365" s="2"/>
      <c r="I365" s="2" t="s">
        <v>1090</v>
      </c>
      <c r="J365" s="2" t="s">
        <v>108</v>
      </c>
      <c r="K365" s="2" t="s">
        <v>762</v>
      </c>
    </row>
    <row r="366" spans="1:11" ht="14.5" x14ac:dyDescent="0.35">
      <c r="A366">
        <v>556420</v>
      </c>
      <c r="B366" s="2" t="s">
        <v>1091</v>
      </c>
      <c r="C366" s="2" t="s">
        <v>291</v>
      </c>
      <c r="D366" s="2" t="s">
        <v>291</v>
      </c>
      <c r="E366" s="2" t="s">
        <v>1092</v>
      </c>
      <c r="F366" s="2"/>
      <c r="G366" s="2"/>
      <c r="H366" s="2"/>
      <c r="I366" s="2" t="s">
        <v>1093</v>
      </c>
      <c r="J366" s="2" t="s">
        <v>109</v>
      </c>
      <c r="K366" s="2" t="s">
        <v>762</v>
      </c>
    </row>
    <row r="367" spans="1:11" ht="14.5" x14ac:dyDescent="0.35">
      <c r="A367">
        <v>556430</v>
      </c>
      <c r="B367" s="2" t="s">
        <v>1094</v>
      </c>
      <c r="C367" s="2" t="s">
        <v>291</v>
      </c>
      <c r="D367" s="2" t="s">
        <v>291</v>
      </c>
      <c r="E367" s="2" t="s">
        <v>1095</v>
      </c>
      <c r="F367" s="2"/>
      <c r="G367" s="2"/>
      <c r="H367" s="2"/>
      <c r="I367" s="2" t="s">
        <v>1096</v>
      </c>
      <c r="J367" s="2" t="s">
        <v>1097</v>
      </c>
      <c r="K367" s="2" t="s">
        <v>762</v>
      </c>
    </row>
    <row r="368" spans="1:11" ht="14.5" x14ac:dyDescent="0.35">
      <c r="A368">
        <v>556440</v>
      </c>
      <c r="B368" s="2" t="s">
        <v>1098</v>
      </c>
      <c r="C368" s="2" t="s">
        <v>291</v>
      </c>
      <c r="D368" s="2" t="s">
        <v>291</v>
      </c>
      <c r="E368" s="2" t="s">
        <v>1099</v>
      </c>
      <c r="F368" s="2"/>
      <c r="G368" s="2"/>
      <c r="H368" s="2"/>
      <c r="I368" s="2" t="s">
        <v>1100</v>
      </c>
      <c r="J368" s="2" t="s">
        <v>1101</v>
      </c>
      <c r="K368" s="2" t="s">
        <v>762</v>
      </c>
    </row>
    <row r="369" spans="1:11" ht="14.5" x14ac:dyDescent="0.35">
      <c r="A369">
        <v>556450</v>
      </c>
      <c r="B369" s="2" t="s">
        <v>1102</v>
      </c>
      <c r="C369" s="2" t="s">
        <v>291</v>
      </c>
      <c r="D369" s="2" t="s">
        <v>291</v>
      </c>
      <c r="E369" s="2" t="s">
        <v>1103</v>
      </c>
      <c r="F369" s="2"/>
      <c r="G369" s="2"/>
      <c r="H369" s="2"/>
      <c r="I369" s="2" t="s">
        <v>1104</v>
      </c>
      <c r="J369" s="2" t="s">
        <v>110</v>
      </c>
      <c r="K369" s="2" t="s">
        <v>762</v>
      </c>
    </row>
    <row r="370" spans="1:11" ht="14.5" x14ac:dyDescent="0.35">
      <c r="A370">
        <v>556460</v>
      </c>
      <c r="B370" s="2" t="s">
        <v>1105</v>
      </c>
      <c r="C370" s="2" t="s">
        <v>291</v>
      </c>
      <c r="D370" s="2" t="s">
        <v>291</v>
      </c>
      <c r="E370" s="2" t="s">
        <v>1106</v>
      </c>
      <c r="F370" s="2"/>
      <c r="G370" s="2"/>
      <c r="H370" s="2"/>
      <c r="I370" s="2" t="s">
        <v>1107</v>
      </c>
      <c r="J370" s="2" t="s">
        <v>111</v>
      </c>
      <c r="K370" s="2" t="s">
        <v>762</v>
      </c>
    </row>
    <row r="371" spans="1:11" ht="14.5" x14ac:dyDescent="0.35">
      <c r="A371">
        <v>556470</v>
      </c>
      <c r="B371" s="2" t="s">
        <v>1108</v>
      </c>
      <c r="C371" s="2" t="s">
        <v>291</v>
      </c>
      <c r="D371" s="2" t="s">
        <v>291</v>
      </c>
      <c r="E371" s="2" t="s">
        <v>1109</v>
      </c>
      <c r="F371" s="2"/>
      <c r="G371" s="2"/>
      <c r="H371" s="2"/>
      <c r="I371" s="2" t="s">
        <v>112</v>
      </c>
      <c r="J371" s="2" t="s">
        <v>113</v>
      </c>
      <c r="K371" s="2" t="s">
        <v>762</v>
      </c>
    </row>
    <row r="372" spans="1:11" ht="14.5" x14ac:dyDescent="0.35">
      <c r="A372">
        <v>556600</v>
      </c>
      <c r="B372" s="2" t="s">
        <v>1110</v>
      </c>
      <c r="C372" s="2" t="s">
        <v>291</v>
      </c>
      <c r="D372" s="2" t="s">
        <v>291</v>
      </c>
      <c r="E372" s="2" t="s">
        <v>1111</v>
      </c>
      <c r="F372" s="2"/>
      <c r="G372" s="2"/>
      <c r="H372" s="2"/>
      <c r="I372" s="2" t="s">
        <v>1112</v>
      </c>
      <c r="J372" s="2" t="s">
        <v>114</v>
      </c>
      <c r="K372" s="2" t="s">
        <v>762</v>
      </c>
    </row>
    <row r="373" spans="1:11" ht="14.5" x14ac:dyDescent="0.35">
      <c r="A373">
        <v>556610</v>
      </c>
      <c r="B373" s="2" t="s">
        <v>1113</v>
      </c>
      <c r="C373" s="2" t="s">
        <v>291</v>
      </c>
      <c r="D373" s="2" t="s">
        <v>291</v>
      </c>
      <c r="E373" s="2" t="s">
        <v>1114</v>
      </c>
      <c r="F373" s="2"/>
      <c r="G373" s="2"/>
      <c r="H373" s="2"/>
      <c r="I373" s="2" t="s">
        <v>1115</v>
      </c>
      <c r="J373" s="2" t="s">
        <v>115</v>
      </c>
      <c r="K373" s="2" t="s">
        <v>762</v>
      </c>
    </row>
    <row r="374" spans="1:11" ht="14.5" x14ac:dyDescent="0.35">
      <c r="A374">
        <v>556620</v>
      </c>
      <c r="B374" s="2" t="s">
        <v>1116</v>
      </c>
      <c r="C374" s="2" t="s">
        <v>291</v>
      </c>
      <c r="D374" s="2" t="s">
        <v>291</v>
      </c>
      <c r="E374" s="2" t="s">
        <v>1117</v>
      </c>
      <c r="F374" s="2"/>
      <c r="G374" s="2"/>
      <c r="H374" s="2"/>
      <c r="I374" s="2" t="s">
        <v>1118</v>
      </c>
      <c r="J374" s="2" t="s">
        <v>116</v>
      </c>
      <c r="K374" s="2" t="s">
        <v>762</v>
      </c>
    </row>
    <row r="375" spans="1:11" ht="14.5" x14ac:dyDescent="0.35">
      <c r="A375">
        <v>556630</v>
      </c>
      <c r="B375" s="2" t="s">
        <v>1119</v>
      </c>
      <c r="C375" s="2" t="s">
        <v>291</v>
      </c>
      <c r="D375" s="2" t="s">
        <v>291</v>
      </c>
      <c r="E375" s="2" t="s">
        <v>1120</v>
      </c>
      <c r="F375" s="2"/>
      <c r="G375" s="2"/>
      <c r="H375" s="2"/>
      <c r="I375" s="2" t="s">
        <v>1121</v>
      </c>
      <c r="J375" s="2" t="s">
        <v>117</v>
      </c>
      <c r="K375" s="2" t="s">
        <v>762</v>
      </c>
    </row>
    <row r="376" spans="1:11" ht="14.5" x14ac:dyDescent="0.35">
      <c r="A376">
        <v>556640</v>
      </c>
      <c r="B376" s="2" t="s">
        <v>1122</v>
      </c>
      <c r="C376" s="2" t="s">
        <v>291</v>
      </c>
      <c r="D376" s="2" t="s">
        <v>291</v>
      </c>
      <c r="E376" s="2" t="s">
        <v>1123</v>
      </c>
      <c r="F376" s="2"/>
      <c r="G376" s="2"/>
      <c r="H376" s="2"/>
      <c r="I376" s="2" t="s">
        <v>1124</v>
      </c>
      <c r="J376" s="2" t="s">
        <v>118</v>
      </c>
      <c r="K376" s="2" t="s">
        <v>762</v>
      </c>
    </row>
    <row r="377" spans="1:11" ht="14.5" x14ac:dyDescent="0.35">
      <c r="A377">
        <v>556650</v>
      </c>
      <c r="B377" s="2" t="s">
        <v>1125</v>
      </c>
      <c r="C377" s="2" t="s">
        <v>291</v>
      </c>
      <c r="D377" s="2" t="s">
        <v>291</v>
      </c>
      <c r="E377" s="2" t="s">
        <v>1126</v>
      </c>
      <c r="F377" s="2"/>
      <c r="G377" s="2"/>
      <c r="H377" s="2"/>
      <c r="I377" s="2" t="s">
        <v>1127</v>
      </c>
      <c r="J377" s="2" t="s">
        <v>119</v>
      </c>
      <c r="K377" s="2" t="s">
        <v>762</v>
      </c>
    </row>
    <row r="378" spans="1:11" ht="14.5" x14ac:dyDescent="0.35">
      <c r="A378">
        <v>556660</v>
      </c>
      <c r="B378" s="2" t="s">
        <v>1128</v>
      </c>
      <c r="C378" s="2" t="s">
        <v>291</v>
      </c>
      <c r="D378" s="2" t="s">
        <v>291</v>
      </c>
      <c r="E378" s="2" t="s">
        <v>1129</v>
      </c>
      <c r="F378" s="2"/>
      <c r="G378" s="2"/>
      <c r="H378" s="2"/>
      <c r="I378" s="2" t="s">
        <v>1130</v>
      </c>
      <c r="J378" s="2" t="s">
        <v>120</v>
      </c>
      <c r="K378" s="2" t="s">
        <v>762</v>
      </c>
    </row>
    <row r="379" spans="1:11" ht="14.5" x14ac:dyDescent="0.35">
      <c r="A379">
        <v>556670</v>
      </c>
      <c r="B379" s="2" t="s">
        <v>1131</v>
      </c>
      <c r="C379" s="2" t="s">
        <v>291</v>
      </c>
      <c r="D379" s="2" t="s">
        <v>291</v>
      </c>
      <c r="E379" s="2" t="s">
        <v>1132</v>
      </c>
      <c r="F379" s="2"/>
      <c r="G379" s="2"/>
      <c r="H379" s="2"/>
      <c r="I379" s="2" t="s">
        <v>1133</v>
      </c>
      <c r="J379" s="2" t="s">
        <v>121</v>
      </c>
      <c r="K379" s="2" t="s">
        <v>762</v>
      </c>
    </row>
    <row r="380" spans="1:11" ht="14.5" x14ac:dyDescent="0.35">
      <c r="A380">
        <v>556680</v>
      </c>
      <c r="B380" s="2" t="s">
        <v>1134</v>
      </c>
      <c r="C380" s="2" t="s">
        <v>291</v>
      </c>
      <c r="D380" s="2" t="s">
        <v>291</v>
      </c>
      <c r="E380" s="2" t="s">
        <v>1135</v>
      </c>
      <c r="F380" s="2"/>
      <c r="G380" s="2"/>
      <c r="H380" s="2"/>
      <c r="I380" s="2" t="s">
        <v>1136</v>
      </c>
      <c r="J380" s="2" t="s">
        <v>122</v>
      </c>
      <c r="K380" s="2" t="s">
        <v>762</v>
      </c>
    </row>
    <row r="381" spans="1:11" ht="14.5" x14ac:dyDescent="0.35">
      <c r="A381">
        <v>556690</v>
      </c>
      <c r="B381" s="2" t="s">
        <v>1137</v>
      </c>
      <c r="C381" s="2" t="s">
        <v>291</v>
      </c>
      <c r="D381" s="2" t="s">
        <v>291</v>
      </c>
      <c r="E381" s="2" t="s">
        <v>1138</v>
      </c>
      <c r="F381" s="2"/>
      <c r="G381" s="2"/>
      <c r="H381" s="2"/>
      <c r="I381" s="2" t="s">
        <v>1139</v>
      </c>
      <c r="J381" s="2" t="s">
        <v>1140</v>
      </c>
      <c r="K381" s="2" t="s">
        <v>762</v>
      </c>
    </row>
    <row r="382" spans="1:11" ht="14.5" x14ac:dyDescent="0.35">
      <c r="A382">
        <v>556700</v>
      </c>
      <c r="B382" s="2" t="s">
        <v>1141</v>
      </c>
      <c r="C382" s="2" t="s">
        <v>291</v>
      </c>
      <c r="D382" s="2" t="s">
        <v>291</v>
      </c>
      <c r="E382" s="2" t="s">
        <v>1142</v>
      </c>
      <c r="F382" s="2"/>
      <c r="G382" s="2"/>
      <c r="H382" s="2"/>
      <c r="I382" s="2" t="s">
        <v>1143</v>
      </c>
      <c r="J382" s="2" t="s">
        <v>1144</v>
      </c>
      <c r="K382" s="2" t="s">
        <v>762</v>
      </c>
    </row>
    <row r="383" spans="1:11" ht="14.5" x14ac:dyDescent="0.35">
      <c r="A383">
        <v>556710</v>
      </c>
      <c r="B383" s="2" t="s">
        <v>1145</v>
      </c>
      <c r="C383" s="2" t="s">
        <v>291</v>
      </c>
      <c r="D383" s="2" t="s">
        <v>291</v>
      </c>
      <c r="E383" s="2" t="s">
        <v>1146</v>
      </c>
      <c r="F383" s="2"/>
      <c r="G383" s="2"/>
      <c r="H383" s="2"/>
      <c r="I383" s="2" t="s">
        <v>1147</v>
      </c>
      <c r="J383" s="2" t="s">
        <v>123</v>
      </c>
      <c r="K383" s="2" t="s">
        <v>762</v>
      </c>
    </row>
    <row r="384" spans="1:11" ht="14.5" x14ac:dyDescent="0.35">
      <c r="A384">
        <v>556720</v>
      </c>
      <c r="B384" s="2" t="s">
        <v>1148</v>
      </c>
      <c r="C384" s="2" t="s">
        <v>291</v>
      </c>
      <c r="D384" s="2" t="s">
        <v>291</v>
      </c>
      <c r="E384" s="2" t="s">
        <v>1149</v>
      </c>
      <c r="F384" s="2"/>
      <c r="G384" s="2"/>
      <c r="H384" s="2"/>
      <c r="I384" s="2" t="s">
        <v>1150</v>
      </c>
      <c r="J384" s="2" t="s">
        <v>124</v>
      </c>
      <c r="K384" s="2" t="s">
        <v>762</v>
      </c>
    </row>
    <row r="385" spans="1:11" ht="14.5" x14ac:dyDescent="0.35">
      <c r="A385">
        <v>556730</v>
      </c>
      <c r="B385" s="2" t="s">
        <v>1151</v>
      </c>
      <c r="C385" s="2" t="s">
        <v>291</v>
      </c>
      <c r="D385" s="2" t="s">
        <v>291</v>
      </c>
      <c r="E385" s="2" t="s">
        <v>1152</v>
      </c>
      <c r="F385" s="2"/>
      <c r="G385" s="2"/>
      <c r="H385" s="2"/>
      <c r="I385" s="2" t="s">
        <v>1153</v>
      </c>
      <c r="J385" s="2" t="s">
        <v>125</v>
      </c>
      <c r="K385" s="2" t="s">
        <v>762</v>
      </c>
    </row>
    <row r="386" spans="1:11" ht="14.5" x14ac:dyDescent="0.35">
      <c r="A386">
        <v>556740</v>
      </c>
      <c r="B386" s="2" t="s">
        <v>1154</v>
      </c>
      <c r="C386" s="2" t="s">
        <v>291</v>
      </c>
      <c r="D386" s="2" t="s">
        <v>291</v>
      </c>
      <c r="E386" s="2" t="s">
        <v>1155</v>
      </c>
      <c r="F386" s="2"/>
      <c r="G386" s="2"/>
      <c r="H386" s="2"/>
      <c r="I386" s="2" t="s">
        <v>1156</v>
      </c>
      <c r="J386" s="2" t="s">
        <v>126</v>
      </c>
      <c r="K386" s="2" t="s">
        <v>762</v>
      </c>
    </row>
    <row r="387" spans="1:11" ht="14.5" x14ac:dyDescent="0.35">
      <c r="A387">
        <v>556750</v>
      </c>
      <c r="B387" s="2" t="s">
        <v>1157</v>
      </c>
      <c r="C387" s="2" t="s">
        <v>291</v>
      </c>
      <c r="D387" s="2" t="s">
        <v>291</v>
      </c>
      <c r="E387" s="2" t="s">
        <v>1158</v>
      </c>
      <c r="F387" s="2"/>
      <c r="G387" s="2"/>
      <c r="H387" s="2"/>
      <c r="I387" s="2" t="s">
        <v>1159</v>
      </c>
      <c r="J387" s="2" t="s">
        <v>127</v>
      </c>
      <c r="K387" s="2" t="s">
        <v>762</v>
      </c>
    </row>
    <row r="388" spans="1:11" ht="14.5" x14ac:dyDescent="0.35">
      <c r="A388">
        <v>556760</v>
      </c>
      <c r="B388" s="2" t="s">
        <v>1160</v>
      </c>
      <c r="C388" s="2" t="s">
        <v>291</v>
      </c>
      <c r="D388" s="2" t="s">
        <v>291</v>
      </c>
      <c r="E388" s="2" t="s">
        <v>1161</v>
      </c>
      <c r="F388" s="2"/>
      <c r="G388" s="2"/>
      <c r="H388" s="2"/>
      <c r="I388" s="2" t="s">
        <v>1162</v>
      </c>
      <c r="J388" s="2" t="s">
        <v>1163</v>
      </c>
      <c r="K388" s="2" t="s">
        <v>762</v>
      </c>
    </row>
    <row r="389" spans="1:11" ht="14.5" x14ac:dyDescent="0.35">
      <c r="A389">
        <v>556770</v>
      </c>
      <c r="B389" s="2" t="s">
        <v>1164</v>
      </c>
      <c r="C389" s="2" t="s">
        <v>291</v>
      </c>
      <c r="D389" s="2" t="s">
        <v>291</v>
      </c>
      <c r="E389" s="2" t="s">
        <v>1165</v>
      </c>
      <c r="F389" s="2"/>
      <c r="G389" s="2"/>
      <c r="H389" s="2"/>
      <c r="I389" s="2" t="s">
        <v>1166</v>
      </c>
      <c r="J389" s="2" t="s">
        <v>128</v>
      </c>
      <c r="K389" s="2" t="s">
        <v>762</v>
      </c>
    </row>
    <row r="390" spans="1:11" ht="14.5" x14ac:dyDescent="0.35">
      <c r="A390">
        <v>556780</v>
      </c>
      <c r="B390" s="2" t="s">
        <v>1167</v>
      </c>
      <c r="C390" s="2" t="s">
        <v>291</v>
      </c>
      <c r="D390" s="2" t="s">
        <v>291</v>
      </c>
      <c r="E390" s="2" t="s">
        <v>1168</v>
      </c>
      <c r="F390" s="2"/>
      <c r="G390" s="2"/>
      <c r="H390" s="2"/>
      <c r="I390" s="2" t="s">
        <v>1169</v>
      </c>
      <c r="J390" s="2" t="s">
        <v>129</v>
      </c>
      <c r="K390" s="2" t="s">
        <v>762</v>
      </c>
    </row>
    <row r="391" spans="1:11" ht="14.5" x14ac:dyDescent="0.35">
      <c r="A391">
        <v>556787</v>
      </c>
      <c r="B391" s="2" t="s">
        <v>1167</v>
      </c>
      <c r="C391" s="2" t="s">
        <v>291</v>
      </c>
      <c r="D391" s="2" t="s">
        <v>291</v>
      </c>
      <c r="E391" s="2" t="s">
        <v>1170</v>
      </c>
      <c r="F391" s="2"/>
      <c r="G391" s="2"/>
      <c r="H391" s="2"/>
      <c r="I391" s="2" t="s">
        <v>1169</v>
      </c>
      <c r="J391" s="2" t="s">
        <v>129</v>
      </c>
      <c r="K391" s="2" t="s">
        <v>762</v>
      </c>
    </row>
    <row r="392" spans="1:11" ht="14.5" x14ac:dyDescent="0.35">
      <c r="A392">
        <v>556790</v>
      </c>
      <c r="B392" s="2" t="s">
        <v>1171</v>
      </c>
      <c r="C392" s="2" t="s">
        <v>291</v>
      </c>
      <c r="D392" s="2" t="s">
        <v>291</v>
      </c>
      <c r="E392" s="2" t="s">
        <v>1172</v>
      </c>
      <c r="F392" s="2"/>
      <c r="G392" s="2"/>
      <c r="H392" s="2"/>
      <c r="I392" s="2" t="s">
        <v>1173</v>
      </c>
      <c r="J392" s="2" t="s">
        <v>130</v>
      </c>
      <c r="K392" s="2" t="s">
        <v>762</v>
      </c>
    </row>
    <row r="393" spans="1:11" ht="14.5" x14ac:dyDescent="0.35">
      <c r="A393">
        <v>556797</v>
      </c>
      <c r="B393" s="2" t="s">
        <v>1171</v>
      </c>
      <c r="C393" s="2" t="s">
        <v>291</v>
      </c>
      <c r="D393" s="2" t="s">
        <v>291</v>
      </c>
      <c r="E393" s="2" t="s">
        <v>1174</v>
      </c>
      <c r="F393" s="2"/>
      <c r="G393" s="2"/>
      <c r="H393" s="2"/>
      <c r="I393" s="2" t="s">
        <v>1173</v>
      </c>
      <c r="J393" s="2" t="s">
        <v>130</v>
      </c>
      <c r="K393" s="2" t="s">
        <v>762</v>
      </c>
    </row>
    <row r="394" spans="1:11" ht="14.5" x14ac:dyDescent="0.35">
      <c r="A394">
        <v>556800</v>
      </c>
      <c r="B394" s="2" t="s">
        <v>1175</v>
      </c>
      <c r="C394" s="2" t="s">
        <v>291</v>
      </c>
      <c r="D394" s="2" t="s">
        <v>291</v>
      </c>
      <c r="E394" s="2" t="s">
        <v>1176</v>
      </c>
      <c r="F394" s="2"/>
      <c r="G394" s="2"/>
      <c r="H394" s="2"/>
      <c r="I394" s="2" t="s">
        <v>1177</v>
      </c>
      <c r="J394" s="2" t="s">
        <v>131</v>
      </c>
      <c r="K394" s="2" t="s">
        <v>762</v>
      </c>
    </row>
    <row r="395" spans="1:11" ht="14.5" x14ac:dyDescent="0.35">
      <c r="A395">
        <v>556810</v>
      </c>
      <c r="B395" s="2" t="s">
        <v>1178</v>
      </c>
      <c r="C395" s="2" t="s">
        <v>291</v>
      </c>
      <c r="D395" s="2" t="s">
        <v>291</v>
      </c>
      <c r="E395" s="2" t="s">
        <v>1179</v>
      </c>
      <c r="F395" s="2"/>
      <c r="G395" s="2"/>
      <c r="H395" s="2"/>
      <c r="I395" s="2" t="s">
        <v>1180</v>
      </c>
      <c r="J395" s="2" t="s">
        <v>132</v>
      </c>
      <c r="K395" s="2" t="s">
        <v>762</v>
      </c>
    </row>
    <row r="396" spans="1:11" ht="14.5" x14ac:dyDescent="0.35">
      <c r="A396">
        <v>557010</v>
      </c>
      <c r="B396" s="2" t="s">
        <v>1181</v>
      </c>
      <c r="C396" s="2" t="s">
        <v>291</v>
      </c>
      <c r="D396" s="2" t="s">
        <v>291</v>
      </c>
      <c r="E396" s="2" t="s">
        <v>1182</v>
      </c>
      <c r="F396" s="2"/>
      <c r="G396" s="2"/>
      <c r="H396" s="2"/>
      <c r="I396" s="2" t="s">
        <v>1183</v>
      </c>
      <c r="J396" s="2" t="s">
        <v>1184</v>
      </c>
      <c r="K396" s="2" t="s">
        <v>762</v>
      </c>
    </row>
    <row r="397" spans="1:11" ht="14.5" x14ac:dyDescent="0.35">
      <c r="A397">
        <v>557020</v>
      </c>
      <c r="B397" s="2" t="s">
        <v>1185</v>
      </c>
      <c r="C397" s="2" t="s">
        <v>291</v>
      </c>
      <c r="D397" s="2" t="s">
        <v>291</v>
      </c>
      <c r="E397" s="2" t="s">
        <v>1186</v>
      </c>
      <c r="F397" s="2"/>
      <c r="G397" s="2"/>
      <c r="H397" s="2"/>
      <c r="I397" s="2" t="s">
        <v>1187</v>
      </c>
      <c r="J397" s="2" t="s">
        <v>1188</v>
      </c>
      <c r="K397" s="2" t="s">
        <v>762</v>
      </c>
    </row>
    <row r="398" spans="1:11" ht="14.5" x14ac:dyDescent="0.35">
      <c r="A398">
        <v>557690</v>
      </c>
      <c r="B398" s="2" t="s">
        <v>1189</v>
      </c>
      <c r="C398" s="2" t="s">
        <v>291</v>
      </c>
      <c r="D398" s="2" t="s">
        <v>291</v>
      </c>
      <c r="E398" s="2" t="s">
        <v>1190</v>
      </c>
      <c r="F398" s="2"/>
      <c r="G398" s="2"/>
      <c r="H398" s="2"/>
      <c r="I398" s="2" t="s">
        <v>1191</v>
      </c>
      <c r="J398" s="2" t="s">
        <v>133</v>
      </c>
      <c r="K398" s="2" t="s">
        <v>762</v>
      </c>
    </row>
    <row r="399" spans="1:11" ht="14.5" x14ac:dyDescent="0.35">
      <c r="A399">
        <v>557800</v>
      </c>
      <c r="B399" s="2" t="s">
        <v>1192</v>
      </c>
      <c r="C399" s="2" t="s">
        <v>291</v>
      </c>
      <c r="D399" s="2" t="s">
        <v>291</v>
      </c>
      <c r="E399" s="2" t="s">
        <v>1193</v>
      </c>
      <c r="F399" s="2"/>
      <c r="G399" s="2"/>
      <c r="H399" s="2"/>
      <c r="I399" s="2" t="s">
        <v>1194</v>
      </c>
      <c r="J399" s="2" t="s">
        <v>1195</v>
      </c>
      <c r="K399" s="2" t="s">
        <v>762</v>
      </c>
    </row>
    <row r="400" spans="1:11" ht="14.5" x14ac:dyDescent="0.35">
      <c r="A400">
        <v>557810</v>
      </c>
      <c r="B400" s="2" t="s">
        <v>1196</v>
      </c>
      <c r="C400" s="2" t="s">
        <v>291</v>
      </c>
      <c r="D400" s="2" t="s">
        <v>291</v>
      </c>
      <c r="E400" s="2" t="s">
        <v>1197</v>
      </c>
      <c r="F400" s="2"/>
      <c r="G400" s="2"/>
      <c r="H400" s="2"/>
      <c r="I400" s="2" t="s">
        <v>1198</v>
      </c>
      <c r="J400" s="2" t="s">
        <v>1199</v>
      </c>
      <c r="K400" s="2" t="s">
        <v>762</v>
      </c>
    </row>
    <row r="401" spans="1:11" ht="14.5" x14ac:dyDescent="0.35">
      <c r="A401">
        <v>557820</v>
      </c>
      <c r="B401" s="2" t="s">
        <v>1200</v>
      </c>
      <c r="C401" s="2" t="s">
        <v>291</v>
      </c>
      <c r="D401" s="2" t="s">
        <v>291</v>
      </c>
      <c r="E401" s="2" t="s">
        <v>1201</v>
      </c>
      <c r="F401" s="2"/>
      <c r="G401" s="2"/>
      <c r="H401" s="2"/>
      <c r="I401" s="2" t="s">
        <v>1202</v>
      </c>
      <c r="J401" s="2" t="s">
        <v>1203</v>
      </c>
      <c r="K401" s="2" t="s">
        <v>762</v>
      </c>
    </row>
    <row r="402" spans="1:11" ht="14.5" x14ac:dyDescent="0.35">
      <c r="A402">
        <v>557880</v>
      </c>
      <c r="B402" s="2" t="s">
        <v>1204</v>
      </c>
      <c r="C402" s="2" t="s">
        <v>291</v>
      </c>
      <c r="D402" s="2" t="s">
        <v>291</v>
      </c>
      <c r="E402" s="2" t="s">
        <v>1205</v>
      </c>
      <c r="F402" s="2"/>
      <c r="G402" s="2"/>
      <c r="H402" s="2"/>
      <c r="I402" s="2" t="s">
        <v>1206</v>
      </c>
      <c r="J402" s="2" t="s">
        <v>140</v>
      </c>
      <c r="K402" s="2" t="s">
        <v>1207</v>
      </c>
    </row>
    <row r="403" spans="1:11" ht="14.5" x14ac:dyDescent="0.35">
      <c r="A403">
        <v>557890</v>
      </c>
      <c r="B403" s="2" t="s">
        <v>388</v>
      </c>
      <c r="C403" s="2" t="s">
        <v>291</v>
      </c>
      <c r="D403" s="2" t="s">
        <v>291</v>
      </c>
      <c r="E403" s="2" t="s">
        <v>1208</v>
      </c>
      <c r="F403" s="2"/>
      <c r="G403" s="2"/>
      <c r="H403" s="2"/>
      <c r="I403" s="2" t="s">
        <v>1209</v>
      </c>
      <c r="J403" s="2" t="s">
        <v>174</v>
      </c>
      <c r="K403" s="2" t="s">
        <v>1207</v>
      </c>
    </row>
    <row r="404" spans="1:11" ht="14.5" x14ac:dyDescent="0.35">
      <c r="A404">
        <v>557900</v>
      </c>
      <c r="B404" s="2" t="s">
        <v>175</v>
      </c>
      <c r="C404" s="2" t="s">
        <v>291</v>
      </c>
      <c r="D404" s="2" t="s">
        <v>291</v>
      </c>
      <c r="E404" s="2" t="s">
        <v>1210</v>
      </c>
      <c r="F404" s="2"/>
      <c r="G404" s="2"/>
      <c r="H404" s="2"/>
      <c r="I404" s="2" t="s">
        <v>1211</v>
      </c>
      <c r="J404" s="2" t="s">
        <v>1212</v>
      </c>
      <c r="K404" s="2" t="s">
        <v>1207</v>
      </c>
    </row>
    <row r="405" spans="1:11" ht="14.5" x14ac:dyDescent="0.35">
      <c r="A405">
        <v>557910</v>
      </c>
      <c r="B405" s="2" t="s">
        <v>176</v>
      </c>
      <c r="C405" s="2" t="s">
        <v>291</v>
      </c>
      <c r="D405" s="2" t="s">
        <v>291</v>
      </c>
      <c r="E405" s="2" t="s">
        <v>1213</v>
      </c>
      <c r="F405" s="2"/>
      <c r="G405" s="2"/>
      <c r="H405" s="2"/>
      <c r="I405" s="2" t="s">
        <v>1214</v>
      </c>
      <c r="J405" s="2" t="s">
        <v>1215</v>
      </c>
      <c r="K405" s="2" t="s">
        <v>1207</v>
      </c>
    </row>
    <row r="406" spans="1:11" ht="14.5" x14ac:dyDescent="0.35">
      <c r="A406">
        <v>557920</v>
      </c>
      <c r="B406" s="2" t="s">
        <v>1216</v>
      </c>
      <c r="C406" s="2" t="s">
        <v>291</v>
      </c>
      <c r="D406" s="2" t="s">
        <v>291</v>
      </c>
      <c r="E406" s="2" t="s">
        <v>1217</v>
      </c>
      <c r="F406" s="2"/>
      <c r="G406" s="2"/>
      <c r="H406" s="2"/>
      <c r="I406" s="2" t="s">
        <v>1218</v>
      </c>
      <c r="J406" s="2" t="s">
        <v>1219</v>
      </c>
      <c r="K406" s="2" t="s">
        <v>1207</v>
      </c>
    </row>
    <row r="407" spans="1:11" ht="14.5" x14ac:dyDescent="0.35">
      <c r="A407">
        <v>557930</v>
      </c>
      <c r="B407" s="2" t="s">
        <v>1220</v>
      </c>
      <c r="C407" s="2" t="s">
        <v>291</v>
      </c>
      <c r="D407" s="2" t="s">
        <v>291</v>
      </c>
      <c r="E407" s="2" t="s">
        <v>1221</v>
      </c>
      <c r="F407" s="2"/>
      <c r="G407" s="2"/>
      <c r="H407" s="2"/>
      <c r="I407" s="2" t="s">
        <v>1222</v>
      </c>
      <c r="J407" s="2" t="s">
        <v>1223</v>
      </c>
      <c r="K407" s="2" t="s">
        <v>1207</v>
      </c>
    </row>
    <row r="408" spans="1:11" ht="14.5" x14ac:dyDescent="0.35">
      <c r="A408">
        <v>557940</v>
      </c>
      <c r="B408" s="2" t="s">
        <v>1224</v>
      </c>
      <c r="C408" s="2" t="s">
        <v>291</v>
      </c>
      <c r="D408" s="2" t="s">
        <v>291</v>
      </c>
      <c r="E408" s="2" t="s">
        <v>1225</v>
      </c>
      <c r="F408" s="2"/>
      <c r="G408" s="2"/>
      <c r="H408" s="2"/>
      <c r="I408" s="2" t="s">
        <v>1226</v>
      </c>
      <c r="J408" s="2"/>
      <c r="K408" s="2" t="s">
        <v>1207</v>
      </c>
    </row>
    <row r="409" spans="1:11" ht="14.5" x14ac:dyDescent="0.35">
      <c r="A409">
        <v>557950</v>
      </c>
      <c r="B409" s="2" t="s">
        <v>1227</v>
      </c>
      <c r="C409" s="2" t="s">
        <v>291</v>
      </c>
      <c r="D409" s="2" t="s">
        <v>291</v>
      </c>
      <c r="E409" s="2" t="s">
        <v>1228</v>
      </c>
      <c r="F409" s="2"/>
      <c r="G409" s="2"/>
      <c r="H409" s="2"/>
      <c r="I409" s="2" t="s">
        <v>1229</v>
      </c>
      <c r="J409" s="2" t="s">
        <v>177</v>
      </c>
      <c r="K409" s="2" t="s">
        <v>1207</v>
      </c>
    </row>
    <row r="410" spans="1:11" ht="14.5" x14ac:dyDescent="0.35">
      <c r="A410">
        <v>557960</v>
      </c>
      <c r="B410" s="2" t="s">
        <v>1230</v>
      </c>
      <c r="C410" s="2" t="s">
        <v>291</v>
      </c>
      <c r="D410" s="2" t="s">
        <v>291</v>
      </c>
      <c r="E410" s="2" t="s">
        <v>1231</v>
      </c>
      <c r="F410" s="2"/>
      <c r="G410" s="2"/>
      <c r="H410" s="2"/>
      <c r="I410" s="2" t="s">
        <v>1232</v>
      </c>
      <c r="J410" s="2" t="s">
        <v>178</v>
      </c>
      <c r="K410" s="2" t="s">
        <v>1207</v>
      </c>
    </row>
    <row r="411" spans="1:11" ht="14.5" x14ac:dyDescent="0.35">
      <c r="A411">
        <v>557970</v>
      </c>
      <c r="B411" s="2" t="s">
        <v>1233</v>
      </c>
      <c r="C411" s="2" t="s">
        <v>291</v>
      </c>
      <c r="D411" s="2" t="s">
        <v>291</v>
      </c>
      <c r="E411" s="2" t="s">
        <v>1234</v>
      </c>
      <c r="F411" s="2"/>
      <c r="G411" s="2"/>
      <c r="H411" s="2"/>
      <c r="I411" s="2" t="s">
        <v>1235</v>
      </c>
      <c r="J411" s="2" t="s">
        <v>1236</v>
      </c>
      <c r="K411" s="2" t="s">
        <v>762</v>
      </c>
    </row>
    <row r="412" spans="1:11" ht="14.5" x14ac:dyDescent="0.35">
      <c r="A412">
        <v>557980</v>
      </c>
      <c r="B412" s="2" t="s">
        <v>1233</v>
      </c>
      <c r="C412" s="2" t="s">
        <v>291</v>
      </c>
      <c r="D412" s="2" t="s">
        <v>291</v>
      </c>
      <c r="E412" s="2" t="s">
        <v>1237</v>
      </c>
      <c r="F412" s="2"/>
      <c r="G412" s="2"/>
      <c r="H412" s="2"/>
      <c r="I412" s="2" t="s">
        <v>1235</v>
      </c>
      <c r="J412" s="2" t="s">
        <v>1236</v>
      </c>
      <c r="K412" s="2" t="s">
        <v>762</v>
      </c>
    </row>
    <row r="413" spans="1:11" ht="14.5" x14ac:dyDescent="0.35">
      <c r="A413">
        <v>557990</v>
      </c>
      <c r="B413" s="2" t="s">
        <v>1238</v>
      </c>
      <c r="C413" s="2" t="s">
        <v>291</v>
      </c>
      <c r="D413" s="2" t="s">
        <v>291</v>
      </c>
      <c r="E413" s="2" t="s">
        <v>1239</v>
      </c>
      <c r="F413" s="2"/>
      <c r="G413" s="2"/>
      <c r="H413" s="2"/>
      <c r="I413" s="2" t="s">
        <v>1240</v>
      </c>
      <c r="J413" s="2" t="s">
        <v>134</v>
      </c>
      <c r="K413" s="2" t="s">
        <v>762</v>
      </c>
    </row>
    <row r="414" spans="1:11" ht="14.5" x14ac:dyDescent="0.35">
      <c r="A414">
        <v>558000</v>
      </c>
      <c r="B414" s="2" t="s">
        <v>966</v>
      </c>
      <c r="C414" s="2" t="s">
        <v>291</v>
      </c>
      <c r="D414" s="2" t="s">
        <v>291</v>
      </c>
      <c r="E414" s="2" t="s">
        <v>1241</v>
      </c>
      <c r="F414" s="2"/>
      <c r="G414" s="2"/>
      <c r="H414" s="2" t="s">
        <v>293</v>
      </c>
      <c r="I414" s="2" t="s">
        <v>968</v>
      </c>
      <c r="J414" s="2" t="s">
        <v>173</v>
      </c>
      <c r="K414" s="2" t="s">
        <v>762</v>
      </c>
    </row>
    <row r="415" spans="1:11" ht="14.5" x14ac:dyDescent="0.35">
      <c r="A415">
        <v>558010</v>
      </c>
      <c r="B415" s="2" t="s">
        <v>1242</v>
      </c>
      <c r="C415" s="2" t="s">
        <v>291</v>
      </c>
      <c r="D415" s="2" t="s">
        <v>291</v>
      </c>
      <c r="E415" s="2" t="s">
        <v>1243</v>
      </c>
      <c r="F415" s="2"/>
      <c r="G415" s="2"/>
      <c r="H415" s="2"/>
      <c r="I415" s="2" t="s">
        <v>1244</v>
      </c>
      <c r="J415" s="2" t="s">
        <v>135</v>
      </c>
      <c r="K415" s="2" t="s">
        <v>762</v>
      </c>
    </row>
    <row r="416" spans="1:11" ht="14.5" x14ac:dyDescent="0.35">
      <c r="A416">
        <v>558020</v>
      </c>
      <c r="B416" s="2" t="s">
        <v>1088</v>
      </c>
      <c r="C416" s="2" t="s">
        <v>291</v>
      </c>
      <c r="D416" s="2" t="s">
        <v>291</v>
      </c>
      <c r="E416" s="2" t="s">
        <v>302</v>
      </c>
      <c r="F416" s="2"/>
      <c r="G416" s="2"/>
      <c r="H416" s="2"/>
      <c r="I416" s="2" t="s">
        <v>1090</v>
      </c>
      <c r="J416" s="2" t="s">
        <v>108</v>
      </c>
      <c r="K416" s="2" t="s">
        <v>762</v>
      </c>
    </row>
    <row r="417" spans="1:11" ht="14.5" x14ac:dyDescent="0.35">
      <c r="A417">
        <v>558030</v>
      </c>
      <c r="B417" s="2" t="s">
        <v>1245</v>
      </c>
      <c r="C417" s="2" t="s">
        <v>291</v>
      </c>
      <c r="D417" s="2" t="s">
        <v>291</v>
      </c>
      <c r="E417" s="2" t="s">
        <v>1246</v>
      </c>
      <c r="F417" s="2"/>
      <c r="G417" s="2"/>
      <c r="H417" s="2"/>
      <c r="I417" s="2" t="s">
        <v>1247</v>
      </c>
      <c r="J417" s="2" t="s">
        <v>136</v>
      </c>
      <c r="K417" s="2" t="s">
        <v>762</v>
      </c>
    </row>
    <row r="418" spans="1:11" ht="14.5" x14ac:dyDescent="0.35">
      <c r="A418">
        <v>558040</v>
      </c>
      <c r="B418" s="2" t="s">
        <v>1245</v>
      </c>
      <c r="C418" s="2" t="s">
        <v>291</v>
      </c>
      <c r="D418" s="2" t="s">
        <v>291</v>
      </c>
      <c r="E418" s="2" t="s">
        <v>1248</v>
      </c>
      <c r="F418" s="2"/>
      <c r="G418" s="2"/>
      <c r="H418" s="2"/>
      <c r="I418" s="2" t="s">
        <v>1247</v>
      </c>
      <c r="J418" s="2" t="s">
        <v>136</v>
      </c>
      <c r="K418" s="2" t="s">
        <v>762</v>
      </c>
    </row>
    <row r="419" spans="1:11" ht="14.5" x14ac:dyDescent="0.35">
      <c r="A419">
        <v>558050</v>
      </c>
      <c r="B419" s="2" t="s">
        <v>1245</v>
      </c>
      <c r="C419" s="2" t="s">
        <v>291</v>
      </c>
      <c r="D419" s="2" t="s">
        <v>291</v>
      </c>
      <c r="E419" s="2" t="s">
        <v>1249</v>
      </c>
      <c r="F419" s="2"/>
      <c r="G419" s="2"/>
      <c r="H419" s="2"/>
      <c r="I419" s="2" t="s">
        <v>1247</v>
      </c>
      <c r="J419" s="2" t="s">
        <v>136</v>
      </c>
      <c r="K419" s="2" t="s">
        <v>762</v>
      </c>
    </row>
    <row r="420" spans="1:11" ht="14.5" x14ac:dyDescent="0.35">
      <c r="A420">
        <v>558070</v>
      </c>
      <c r="B420" s="2" t="s">
        <v>182</v>
      </c>
      <c r="C420" s="2" t="s">
        <v>291</v>
      </c>
      <c r="D420" s="2" t="s">
        <v>291</v>
      </c>
      <c r="E420" s="2" t="s">
        <v>1250</v>
      </c>
      <c r="F420" s="2"/>
      <c r="G420" s="2"/>
      <c r="H420" s="2"/>
      <c r="I420" s="2" t="s">
        <v>789</v>
      </c>
      <c r="J420" s="2" t="s">
        <v>790</v>
      </c>
      <c r="K420" s="2" t="s">
        <v>762</v>
      </c>
    </row>
    <row r="421" spans="1:11" ht="14.5" x14ac:dyDescent="0.35">
      <c r="A421">
        <v>558100</v>
      </c>
      <c r="B421" s="2" t="s">
        <v>1251</v>
      </c>
      <c r="C421" s="2" t="s">
        <v>291</v>
      </c>
      <c r="D421" s="2" t="s">
        <v>291</v>
      </c>
      <c r="E421" s="2" t="s">
        <v>1252</v>
      </c>
      <c r="F421" s="2" t="s">
        <v>293</v>
      </c>
      <c r="G421" s="2"/>
      <c r="H421" s="2"/>
      <c r="I421" s="2" t="s">
        <v>291</v>
      </c>
      <c r="J421" s="2"/>
      <c r="K421" s="2" t="s">
        <v>762</v>
      </c>
    </row>
    <row r="422" spans="1:11" ht="14.5" x14ac:dyDescent="0.35">
      <c r="A422">
        <v>558130</v>
      </c>
      <c r="B422" s="2" t="s">
        <v>1253</v>
      </c>
      <c r="C422" s="2" t="s">
        <v>291</v>
      </c>
      <c r="D422" s="2" t="s">
        <v>291</v>
      </c>
      <c r="E422" s="2" t="s">
        <v>1254</v>
      </c>
      <c r="F422" s="2"/>
      <c r="G422" s="2"/>
      <c r="H422" s="2"/>
      <c r="I422" s="2" t="s">
        <v>1255</v>
      </c>
      <c r="J422" s="2" t="s">
        <v>137</v>
      </c>
      <c r="K422" s="2" t="s">
        <v>762</v>
      </c>
    </row>
    <row r="423" spans="1:11" ht="14.5" x14ac:dyDescent="0.35">
      <c r="A423">
        <v>558140</v>
      </c>
      <c r="B423" s="2" t="s">
        <v>1256</v>
      </c>
      <c r="C423" s="2" t="s">
        <v>291</v>
      </c>
      <c r="D423" s="2" t="s">
        <v>291</v>
      </c>
      <c r="E423" s="2" t="s">
        <v>1257</v>
      </c>
      <c r="F423" s="2"/>
      <c r="G423" s="2"/>
      <c r="H423" s="2"/>
      <c r="I423" s="2" t="s">
        <v>1258</v>
      </c>
      <c r="J423" s="2" t="s">
        <v>138</v>
      </c>
      <c r="K423" s="2" t="s">
        <v>762</v>
      </c>
    </row>
    <row r="424" spans="1:11" ht="14.5" x14ac:dyDescent="0.35">
      <c r="A424">
        <v>558200</v>
      </c>
      <c r="B424" s="2" t="s">
        <v>1259</v>
      </c>
      <c r="C424" s="2" t="s">
        <v>291</v>
      </c>
      <c r="D424" s="2" t="s">
        <v>291</v>
      </c>
      <c r="E424" s="2" t="s">
        <v>1260</v>
      </c>
      <c r="F424" s="2"/>
      <c r="G424" s="2"/>
      <c r="H424" s="2" t="s">
        <v>1261</v>
      </c>
      <c r="I424" s="2" t="s">
        <v>1262</v>
      </c>
      <c r="J424" s="2"/>
      <c r="K424" s="2" t="s">
        <v>762</v>
      </c>
    </row>
    <row r="425" spans="1:11" ht="14.5" x14ac:dyDescent="0.35">
      <c r="A425">
        <v>558250</v>
      </c>
      <c r="B425" s="2" t="s">
        <v>36</v>
      </c>
      <c r="C425" s="2" t="s">
        <v>291</v>
      </c>
      <c r="D425" s="2" t="s">
        <v>291</v>
      </c>
      <c r="E425" s="2" t="s">
        <v>1263</v>
      </c>
      <c r="F425" s="2"/>
      <c r="G425" s="2"/>
      <c r="H425" s="2" t="s">
        <v>293</v>
      </c>
      <c r="I425" s="2" t="s">
        <v>684</v>
      </c>
      <c r="J425" s="2" t="s">
        <v>37</v>
      </c>
      <c r="K425" s="2" t="s">
        <v>307</v>
      </c>
    </row>
    <row r="426" spans="1:11" ht="14.5" x14ac:dyDescent="0.35">
      <c r="A426">
        <v>558260</v>
      </c>
      <c r="B426" s="2" t="s">
        <v>1264</v>
      </c>
      <c r="C426" s="2" t="s">
        <v>291</v>
      </c>
      <c r="D426" s="2" t="s">
        <v>291</v>
      </c>
      <c r="E426" s="2" t="s">
        <v>1265</v>
      </c>
      <c r="F426" s="2"/>
      <c r="G426" s="2"/>
      <c r="H426" s="2"/>
      <c r="I426" s="2" t="s">
        <v>1266</v>
      </c>
      <c r="J426" s="2" t="s">
        <v>139</v>
      </c>
      <c r="K426" s="2" t="s">
        <v>762</v>
      </c>
    </row>
    <row r="427" spans="1:11" ht="14.5" x14ac:dyDescent="0.35">
      <c r="A427">
        <v>558280</v>
      </c>
      <c r="B427" s="2" t="s">
        <v>36</v>
      </c>
      <c r="C427" s="2" t="s">
        <v>291</v>
      </c>
      <c r="D427" s="2" t="s">
        <v>291</v>
      </c>
      <c r="E427" s="2" t="s">
        <v>1267</v>
      </c>
      <c r="F427" s="2"/>
      <c r="G427" s="2"/>
      <c r="H427" s="2"/>
      <c r="I427" s="2" t="s">
        <v>684</v>
      </c>
      <c r="J427" s="2" t="s">
        <v>37</v>
      </c>
      <c r="K427" s="2" t="s">
        <v>307</v>
      </c>
    </row>
    <row r="428" spans="1:11" ht="14.5" x14ac:dyDescent="0.35">
      <c r="A428">
        <v>558290</v>
      </c>
      <c r="B428" s="2" t="s">
        <v>36</v>
      </c>
      <c r="C428" s="2" t="s">
        <v>291</v>
      </c>
      <c r="D428" s="2" t="s">
        <v>291</v>
      </c>
      <c r="E428" s="2" t="s">
        <v>1263</v>
      </c>
      <c r="F428" s="2"/>
      <c r="G428" s="2"/>
      <c r="H428" s="2"/>
      <c r="I428" s="2" t="s">
        <v>684</v>
      </c>
      <c r="J428" s="2" t="s">
        <v>37</v>
      </c>
      <c r="K428" s="2" t="s">
        <v>307</v>
      </c>
    </row>
    <row r="429" spans="1:11" ht="14.5" x14ac:dyDescent="0.35">
      <c r="A429">
        <v>558310</v>
      </c>
      <c r="B429" s="2" t="s">
        <v>1220</v>
      </c>
      <c r="C429" s="2" t="s">
        <v>291</v>
      </c>
      <c r="D429" s="2" t="s">
        <v>291</v>
      </c>
      <c r="E429" s="2" t="s">
        <v>1268</v>
      </c>
      <c r="F429" s="2"/>
      <c r="G429" s="2"/>
      <c r="H429" s="2"/>
      <c r="I429" s="2" t="s">
        <v>1269</v>
      </c>
      <c r="J429" s="2" t="s">
        <v>1270</v>
      </c>
      <c r="K429" s="2" t="s">
        <v>762</v>
      </c>
    </row>
    <row r="430" spans="1:11" ht="14.5" x14ac:dyDescent="0.35">
      <c r="A430">
        <v>558320</v>
      </c>
      <c r="B430" s="2" t="s">
        <v>1271</v>
      </c>
      <c r="C430" s="2" t="s">
        <v>291</v>
      </c>
      <c r="D430" s="2" t="s">
        <v>291</v>
      </c>
      <c r="E430" s="2" t="s">
        <v>1272</v>
      </c>
      <c r="F430" s="2"/>
      <c r="G430" s="2"/>
      <c r="H430" s="2"/>
      <c r="I430" s="2" t="s">
        <v>1273</v>
      </c>
      <c r="J430" s="2" t="s">
        <v>1274</v>
      </c>
      <c r="K430" s="2" t="s">
        <v>762</v>
      </c>
    </row>
    <row r="431" spans="1:11" ht="14.5" x14ac:dyDescent="0.35">
      <c r="A431">
        <v>558330</v>
      </c>
      <c r="B431" s="2" t="s">
        <v>1275</v>
      </c>
      <c r="C431" s="2" t="s">
        <v>291</v>
      </c>
      <c r="D431" s="2" t="s">
        <v>291</v>
      </c>
      <c r="E431" s="2" t="s">
        <v>1276</v>
      </c>
      <c r="F431" s="2"/>
      <c r="G431" s="2"/>
      <c r="H431" s="2"/>
      <c r="I431" s="2" t="s">
        <v>1277</v>
      </c>
      <c r="J431" s="2" t="s">
        <v>1278</v>
      </c>
      <c r="K431" s="2" t="s">
        <v>762</v>
      </c>
    </row>
    <row r="432" spans="1:11" ht="14.5" x14ac:dyDescent="0.35">
      <c r="A432">
        <v>558340</v>
      </c>
      <c r="B432" s="2" t="s">
        <v>1279</v>
      </c>
      <c r="C432" s="2" t="s">
        <v>291</v>
      </c>
      <c r="D432" s="2" t="s">
        <v>291</v>
      </c>
      <c r="E432" s="2" t="s">
        <v>1280</v>
      </c>
      <c r="F432" s="2"/>
      <c r="G432" s="2"/>
      <c r="H432" s="2"/>
      <c r="I432" s="2" t="s">
        <v>1281</v>
      </c>
      <c r="J432" s="2" t="s">
        <v>1282</v>
      </c>
      <c r="K432" s="2" t="s">
        <v>762</v>
      </c>
    </row>
    <row r="433" spans="1:11" ht="14.5" x14ac:dyDescent="0.35">
      <c r="A433">
        <v>558400</v>
      </c>
      <c r="B433" s="2" t="s">
        <v>1283</v>
      </c>
      <c r="C433" s="2" t="s">
        <v>291</v>
      </c>
      <c r="D433" s="2" t="s">
        <v>291</v>
      </c>
      <c r="E433" s="2" t="s">
        <v>1284</v>
      </c>
      <c r="F433" s="2"/>
      <c r="G433" s="2"/>
      <c r="H433" s="2"/>
      <c r="I433" s="2" t="s">
        <v>1285</v>
      </c>
      <c r="J433" s="2" t="s">
        <v>179</v>
      </c>
      <c r="K433" s="2" t="s">
        <v>762</v>
      </c>
    </row>
    <row r="434" spans="1:11" ht="14.5" x14ac:dyDescent="0.35">
      <c r="A434">
        <v>558410</v>
      </c>
      <c r="B434" s="2" t="s">
        <v>1286</v>
      </c>
      <c r="C434" s="2" t="s">
        <v>291</v>
      </c>
      <c r="D434" s="2" t="s">
        <v>291</v>
      </c>
      <c r="E434" s="2" t="s">
        <v>1287</v>
      </c>
      <c r="F434" s="2"/>
      <c r="G434" s="2"/>
      <c r="H434" s="2"/>
      <c r="I434" s="2" t="s">
        <v>1288</v>
      </c>
      <c r="J434" s="2" t="s">
        <v>181</v>
      </c>
      <c r="K434" s="2" t="s">
        <v>762</v>
      </c>
    </row>
    <row r="435" spans="1:11" ht="14.5" x14ac:dyDescent="0.35">
      <c r="A435">
        <v>558420</v>
      </c>
      <c r="B435" s="2" t="s">
        <v>1108</v>
      </c>
      <c r="C435" s="2" t="s">
        <v>291</v>
      </c>
      <c r="D435" s="2" t="s">
        <v>291</v>
      </c>
      <c r="E435" s="2" t="s">
        <v>1289</v>
      </c>
      <c r="F435" s="2"/>
      <c r="G435" s="2"/>
      <c r="H435" s="2"/>
      <c r="I435" s="2" t="s">
        <v>112</v>
      </c>
      <c r="J435" s="2" t="s">
        <v>113</v>
      </c>
      <c r="K435" s="2" t="s">
        <v>762</v>
      </c>
    </row>
    <row r="436" spans="1:11" ht="14.5" x14ac:dyDescent="0.35">
      <c r="A436">
        <v>558430</v>
      </c>
      <c r="B436" s="2" t="s">
        <v>1290</v>
      </c>
      <c r="C436" s="2" t="s">
        <v>291</v>
      </c>
      <c r="D436" s="2" t="s">
        <v>291</v>
      </c>
      <c r="E436" s="2" t="s">
        <v>1291</v>
      </c>
      <c r="F436" s="2"/>
      <c r="G436" s="2"/>
      <c r="H436" s="2"/>
      <c r="I436" s="2" t="s">
        <v>1292</v>
      </c>
      <c r="J436" s="2" t="s">
        <v>1293</v>
      </c>
      <c r="K436" s="2" t="s">
        <v>762</v>
      </c>
    </row>
    <row r="437" spans="1:11" ht="14.5" x14ac:dyDescent="0.35">
      <c r="A437">
        <v>558440</v>
      </c>
      <c r="B437" s="2" t="s">
        <v>1204</v>
      </c>
      <c r="C437" s="2" t="s">
        <v>291</v>
      </c>
      <c r="D437" s="2" t="s">
        <v>291</v>
      </c>
      <c r="E437" s="2" t="s">
        <v>1294</v>
      </c>
      <c r="F437" s="2"/>
      <c r="G437" s="2"/>
      <c r="H437" s="2"/>
      <c r="I437" s="2" t="s">
        <v>1206</v>
      </c>
      <c r="J437" s="2" t="s">
        <v>140</v>
      </c>
      <c r="K437" s="2" t="s">
        <v>762</v>
      </c>
    </row>
    <row r="438" spans="1:11" ht="14.5" x14ac:dyDescent="0.35">
      <c r="A438">
        <v>558447</v>
      </c>
      <c r="B438" s="2" t="s">
        <v>1204</v>
      </c>
      <c r="C438" s="2" t="s">
        <v>291</v>
      </c>
      <c r="D438" s="2" t="s">
        <v>291</v>
      </c>
      <c r="E438" s="2" t="s">
        <v>1295</v>
      </c>
      <c r="F438" s="2"/>
      <c r="G438" s="2"/>
      <c r="H438" s="2"/>
      <c r="I438" s="2" t="s">
        <v>1206</v>
      </c>
      <c r="J438" s="2" t="s">
        <v>140</v>
      </c>
      <c r="K438" s="2" t="s">
        <v>762</v>
      </c>
    </row>
    <row r="439" spans="1:11" ht="14.5" x14ac:dyDescent="0.35">
      <c r="A439">
        <v>558450</v>
      </c>
      <c r="B439" s="2" t="s">
        <v>1088</v>
      </c>
      <c r="C439" s="2" t="s">
        <v>291</v>
      </c>
      <c r="D439" s="2" t="s">
        <v>291</v>
      </c>
      <c r="E439" s="2" t="s">
        <v>1296</v>
      </c>
      <c r="F439" s="2"/>
      <c r="G439" s="2"/>
      <c r="H439" s="2"/>
      <c r="I439" s="2" t="s">
        <v>1090</v>
      </c>
      <c r="J439" s="2" t="s">
        <v>108</v>
      </c>
      <c r="K439" s="2" t="s">
        <v>762</v>
      </c>
    </row>
    <row r="440" spans="1:11" ht="14.5" x14ac:dyDescent="0.35">
      <c r="A440">
        <v>558460</v>
      </c>
      <c r="B440" s="2" t="s">
        <v>1088</v>
      </c>
      <c r="C440" s="2" t="s">
        <v>291</v>
      </c>
      <c r="D440" s="2" t="s">
        <v>291</v>
      </c>
      <c r="E440" s="2" t="s">
        <v>1297</v>
      </c>
      <c r="F440" s="2"/>
      <c r="G440" s="2"/>
      <c r="H440" s="2"/>
      <c r="I440" s="2" t="s">
        <v>1090</v>
      </c>
      <c r="J440" s="2" t="s">
        <v>108</v>
      </c>
      <c r="K440" s="2" t="s">
        <v>762</v>
      </c>
    </row>
    <row r="441" spans="1:11" ht="14.5" x14ac:dyDescent="0.35">
      <c r="A441">
        <v>558470</v>
      </c>
      <c r="B441" s="2" t="s">
        <v>1298</v>
      </c>
      <c r="C441" s="2" t="s">
        <v>291</v>
      </c>
      <c r="D441" s="2" t="s">
        <v>291</v>
      </c>
      <c r="E441" s="2" t="s">
        <v>1299</v>
      </c>
      <c r="F441" s="2"/>
      <c r="G441" s="2"/>
      <c r="H441" s="2"/>
      <c r="I441" s="2" t="s">
        <v>1300</v>
      </c>
      <c r="J441" s="2" t="s">
        <v>1301</v>
      </c>
      <c r="K441" s="2" t="s">
        <v>762</v>
      </c>
    </row>
    <row r="442" spans="1:11" ht="14.5" x14ac:dyDescent="0.35">
      <c r="A442">
        <v>558480</v>
      </c>
      <c r="B442" s="2" t="s">
        <v>1302</v>
      </c>
      <c r="C442" s="2" t="s">
        <v>291</v>
      </c>
      <c r="D442" s="2" t="s">
        <v>291</v>
      </c>
      <c r="E442" s="2" t="s">
        <v>1303</v>
      </c>
      <c r="F442" s="2"/>
      <c r="G442" s="2"/>
      <c r="H442" s="2"/>
      <c r="I442" s="2" t="s">
        <v>1304</v>
      </c>
      <c r="J442" s="2" t="s">
        <v>1305</v>
      </c>
      <c r="K442" s="2" t="s">
        <v>762</v>
      </c>
    </row>
    <row r="443" spans="1:11" ht="14.5" x14ac:dyDescent="0.35">
      <c r="A443">
        <v>558490</v>
      </c>
      <c r="B443" s="2" t="s">
        <v>1306</v>
      </c>
      <c r="C443" s="2" t="s">
        <v>291</v>
      </c>
      <c r="D443" s="2" t="s">
        <v>291</v>
      </c>
      <c r="E443" s="2" t="s">
        <v>1307</v>
      </c>
      <c r="F443" s="2"/>
      <c r="G443" s="2"/>
      <c r="H443" s="2"/>
      <c r="I443" s="2" t="s">
        <v>1308</v>
      </c>
      <c r="J443" s="2" t="s">
        <v>1309</v>
      </c>
      <c r="K443" s="2" t="s">
        <v>762</v>
      </c>
    </row>
    <row r="444" spans="1:11" ht="14.5" x14ac:dyDescent="0.35">
      <c r="A444">
        <v>558500</v>
      </c>
      <c r="B444" s="2" t="s">
        <v>1088</v>
      </c>
      <c r="C444" s="2" t="s">
        <v>291</v>
      </c>
      <c r="D444" s="2" t="s">
        <v>291</v>
      </c>
      <c r="E444" s="2" t="s">
        <v>1310</v>
      </c>
      <c r="F444" s="2"/>
      <c r="G444" s="2"/>
      <c r="H444" s="2"/>
      <c r="I444" s="2" t="s">
        <v>1090</v>
      </c>
      <c r="J444" s="2" t="s">
        <v>108</v>
      </c>
      <c r="K444" s="2" t="s">
        <v>762</v>
      </c>
    </row>
    <row r="445" spans="1:11" ht="14.5" x14ac:dyDescent="0.35">
      <c r="A445">
        <v>558510</v>
      </c>
      <c r="B445" s="2" t="s">
        <v>1311</v>
      </c>
      <c r="C445" s="2" t="s">
        <v>291</v>
      </c>
      <c r="D445" s="2" t="s">
        <v>291</v>
      </c>
      <c r="E445" s="2" t="s">
        <v>1312</v>
      </c>
      <c r="F445" s="2"/>
      <c r="G445" s="2"/>
      <c r="H445" s="2"/>
      <c r="I445" s="2" t="s">
        <v>1313</v>
      </c>
      <c r="J445" s="2" t="s">
        <v>1314</v>
      </c>
      <c r="K445" s="2" t="s">
        <v>762</v>
      </c>
    </row>
    <row r="446" spans="1:11" ht="14.5" x14ac:dyDescent="0.35">
      <c r="A446">
        <v>558520</v>
      </c>
      <c r="B446" s="2" t="s">
        <v>1315</v>
      </c>
      <c r="C446" s="2" t="s">
        <v>291</v>
      </c>
      <c r="D446" s="2" t="s">
        <v>291</v>
      </c>
      <c r="E446" s="2" t="s">
        <v>1316</v>
      </c>
      <c r="F446" s="2"/>
      <c r="G446" s="2"/>
      <c r="H446" s="2"/>
      <c r="I446" s="2" t="s">
        <v>1317</v>
      </c>
      <c r="J446" s="2" t="s">
        <v>1318</v>
      </c>
      <c r="K446" s="2" t="s">
        <v>762</v>
      </c>
    </row>
    <row r="447" spans="1:11" ht="14.5" x14ac:dyDescent="0.35">
      <c r="A447">
        <v>558530</v>
      </c>
      <c r="B447" s="2" t="s">
        <v>1319</v>
      </c>
      <c r="C447" s="2" t="s">
        <v>291</v>
      </c>
      <c r="D447" s="2" t="s">
        <v>291</v>
      </c>
      <c r="E447" s="2" t="s">
        <v>1320</v>
      </c>
      <c r="F447" s="2"/>
      <c r="G447" s="2"/>
      <c r="H447" s="2"/>
      <c r="I447" s="2" t="s">
        <v>1321</v>
      </c>
      <c r="J447" s="2" t="s">
        <v>138</v>
      </c>
      <c r="K447" s="2" t="s">
        <v>762</v>
      </c>
    </row>
    <row r="448" spans="1:11" ht="14.5" x14ac:dyDescent="0.35">
      <c r="A448">
        <v>558540</v>
      </c>
      <c r="B448" s="2" t="s">
        <v>1322</v>
      </c>
      <c r="C448" s="2" t="s">
        <v>291</v>
      </c>
      <c r="D448" s="2" t="s">
        <v>291</v>
      </c>
      <c r="E448" s="2" t="s">
        <v>1186</v>
      </c>
      <c r="F448" s="2"/>
      <c r="G448" s="2"/>
      <c r="H448" s="2"/>
      <c r="I448" s="2" t="s">
        <v>1187</v>
      </c>
      <c r="J448" s="2" t="s">
        <v>1188</v>
      </c>
      <c r="K448" s="2" t="s">
        <v>762</v>
      </c>
    </row>
    <row r="449" spans="1:11" ht="14.5" x14ac:dyDescent="0.35">
      <c r="A449">
        <v>558550</v>
      </c>
      <c r="B449" s="2" t="s">
        <v>1323</v>
      </c>
      <c r="C449" s="2" t="s">
        <v>291</v>
      </c>
      <c r="D449" s="2" t="s">
        <v>291</v>
      </c>
      <c r="E449" s="2" t="s">
        <v>1182</v>
      </c>
      <c r="F449" s="2"/>
      <c r="G449" s="2"/>
      <c r="H449" s="2"/>
      <c r="I449" s="2" t="s">
        <v>1183</v>
      </c>
      <c r="J449" s="2" t="s">
        <v>1184</v>
      </c>
      <c r="K449" s="2" t="s">
        <v>762</v>
      </c>
    </row>
    <row r="450" spans="1:11" ht="14.5" x14ac:dyDescent="0.35">
      <c r="A450">
        <v>558560</v>
      </c>
      <c r="B450" s="2" t="s">
        <v>1324</v>
      </c>
      <c r="C450" s="2" t="s">
        <v>291</v>
      </c>
      <c r="D450" s="2" t="s">
        <v>291</v>
      </c>
      <c r="E450" s="2" t="s">
        <v>1325</v>
      </c>
      <c r="F450" s="2"/>
      <c r="G450" s="2"/>
      <c r="H450" s="2"/>
      <c r="I450" s="2" t="s">
        <v>1326</v>
      </c>
      <c r="J450" s="2" t="s">
        <v>1327</v>
      </c>
      <c r="K450" s="2" t="s">
        <v>762</v>
      </c>
    </row>
    <row r="451" spans="1:11" ht="14.5" x14ac:dyDescent="0.35">
      <c r="A451">
        <v>558570</v>
      </c>
      <c r="B451" s="2" t="s">
        <v>1328</v>
      </c>
      <c r="C451" s="2" t="s">
        <v>291</v>
      </c>
      <c r="D451" s="2" t="s">
        <v>291</v>
      </c>
      <c r="E451" s="2" t="s">
        <v>1329</v>
      </c>
      <c r="F451" s="2"/>
      <c r="G451" s="2"/>
      <c r="H451" s="2"/>
      <c r="I451" s="2" t="s">
        <v>1330</v>
      </c>
      <c r="J451" s="2" t="s">
        <v>142</v>
      </c>
      <c r="K451" s="2" t="s">
        <v>762</v>
      </c>
    </row>
    <row r="452" spans="1:11" ht="14.5" x14ac:dyDescent="0.35">
      <c r="A452">
        <v>558580</v>
      </c>
      <c r="B452" s="2" t="s">
        <v>1331</v>
      </c>
      <c r="C452" s="2" t="s">
        <v>291</v>
      </c>
      <c r="D452" s="2" t="s">
        <v>291</v>
      </c>
      <c r="E452" s="2" t="s">
        <v>1332</v>
      </c>
      <c r="F452" s="2"/>
      <c r="G452" s="2"/>
      <c r="H452" s="2"/>
      <c r="I452" s="2" t="s">
        <v>1333</v>
      </c>
      <c r="J452" s="2" t="s">
        <v>1334</v>
      </c>
      <c r="K452" s="2" t="s">
        <v>762</v>
      </c>
    </row>
    <row r="453" spans="1:11" ht="14.5" x14ac:dyDescent="0.35">
      <c r="A453">
        <v>558590</v>
      </c>
      <c r="B453" s="2" t="s">
        <v>1335</v>
      </c>
      <c r="C453" s="2" t="s">
        <v>291</v>
      </c>
      <c r="D453" s="2" t="s">
        <v>291</v>
      </c>
      <c r="E453" s="2" t="s">
        <v>1336</v>
      </c>
      <c r="F453" s="2"/>
      <c r="G453" s="2"/>
      <c r="H453" s="2"/>
      <c r="I453" s="2" t="s">
        <v>1337</v>
      </c>
      <c r="J453" s="2" t="s">
        <v>143</v>
      </c>
      <c r="K453" s="2" t="s">
        <v>762</v>
      </c>
    </row>
    <row r="454" spans="1:11" ht="14.5" x14ac:dyDescent="0.35">
      <c r="A454">
        <v>558600</v>
      </c>
      <c r="B454" s="2" t="s">
        <v>1338</v>
      </c>
      <c r="C454" s="2" t="s">
        <v>291</v>
      </c>
      <c r="D454" s="2" t="s">
        <v>291</v>
      </c>
      <c r="E454" s="2" t="s">
        <v>1339</v>
      </c>
      <c r="F454" s="2"/>
      <c r="G454" s="2"/>
      <c r="H454" s="2"/>
      <c r="I454" s="2" t="s">
        <v>1340</v>
      </c>
      <c r="J454" s="2" t="s">
        <v>144</v>
      </c>
      <c r="K454" s="2" t="s">
        <v>762</v>
      </c>
    </row>
    <row r="455" spans="1:11" ht="14.5" x14ac:dyDescent="0.35">
      <c r="A455">
        <v>558610</v>
      </c>
      <c r="B455" s="2" t="s">
        <v>1341</v>
      </c>
      <c r="C455" s="2" t="s">
        <v>291</v>
      </c>
      <c r="D455" s="2" t="s">
        <v>291</v>
      </c>
      <c r="E455" s="2" t="s">
        <v>1342</v>
      </c>
      <c r="F455" s="2"/>
      <c r="G455" s="2"/>
      <c r="H455" s="2"/>
      <c r="I455" s="2" t="s">
        <v>1343</v>
      </c>
      <c r="J455" s="2" t="s">
        <v>1344</v>
      </c>
      <c r="K455" s="2" t="s">
        <v>762</v>
      </c>
    </row>
    <row r="456" spans="1:11" ht="14.5" x14ac:dyDescent="0.35">
      <c r="A456">
        <v>558620</v>
      </c>
      <c r="B456" s="2" t="s">
        <v>1345</v>
      </c>
      <c r="C456" s="2" t="s">
        <v>291</v>
      </c>
      <c r="D456" s="2" t="s">
        <v>291</v>
      </c>
      <c r="E456" s="2" t="s">
        <v>1346</v>
      </c>
      <c r="F456" s="2"/>
      <c r="G456" s="2"/>
      <c r="H456" s="2"/>
      <c r="I456" s="2" t="s">
        <v>1347</v>
      </c>
      <c r="J456" s="2" t="s">
        <v>145</v>
      </c>
      <c r="K456" s="2" t="s">
        <v>762</v>
      </c>
    </row>
    <row r="457" spans="1:11" ht="14.5" x14ac:dyDescent="0.35">
      <c r="A457">
        <v>558630</v>
      </c>
      <c r="B457" s="2" t="s">
        <v>1245</v>
      </c>
      <c r="C457" s="2" t="s">
        <v>291</v>
      </c>
      <c r="D457" s="2" t="s">
        <v>291</v>
      </c>
      <c r="E457" s="2" t="s">
        <v>1348</v>
      </c>
      <c r="F457" s="2"/>
      <c r="G457" s="2"/>
      <c r="H457" s="2"/>
      <c r="I457" s="2" t="s">
        <v>1247</v>
      </c>
      <c r="J457" s="2" t="s">
        <v>136</v>
      </c>
      <c r="K457" s="2" t="s">
        <v>762</v>
      </c>
    </row>
    <row r="458" spans="1:11" ht="14.5" x14ac:dyDescent="0.35">
      <c r="A458">
        <v>558640</v>
      </c>
      <c r="B458" s="2" t="s">
        <v>1349</v>
      </c>
      <c r="C458" s="2" t="s">
        <v>291</v>
      </c>
      <c r="D458" s="2" t="s">
        <v>291</v>
      </c>
      <c r="E458" s="2" t="s">
        <v>1350</v>
      </c>
      <c r="F458" s="2"/>
      <c r="G458" s="2"/>
      <c r="H458" s="2"/>
      <c r="I458" s="2" t="s">
        <v>1351</v>
      </c>
      <c r="J458" s="2" t="s">
        <v>146</v>
      </c>
      <c r="K458" s="2" t="s">
        <v>762</v>
      </c>
    </row>
    <row r="459" spans="1:11" ht="14.5" x14ac:dyDescent="0.35">
      <c r="A459">
        <v>558650</v>
      </c>
      <c r="B459" s="2" t="s">
        <v>1352</v>
      </c>
      <c r="C459" s="2" t="s">
        <v>291</v>
      </c>
      <c r="D459" s="2" t="s">
        <v>291</v>
      </c>
      <c r="E459" s="2" t="s">
        <v>1353</v>
      </c>
      <c r="F459" s="2"/>
      <c r="G459" s="2"/>
      <c r="H459" s="2"/>
      <c r="I459" s="2" t="s">
        <v>1354</v>
      </c>
      <c r="J459" s="2" t="s">
        <v>1355</v>
      </c>
      <c r="K459" s="2" t="s">
        <v>762</v>
      </c>
    </row>
    <row r="460" spans="1:11" ht="14.5" x14ac:dyDescent="0.35">
      <c r="A460">
        <v>558660</v>
      </c>
      <c r="B460" s="2" t="s">
        <v>1356</v>
      </c>
      <c r="C460" s="2" t="s">
        <v>291</v>
      </c>
      <c r="D460" s="2" t="s">
        <v>291</v>
      </c>
      <c r="E460" s="2" t="s">
        <v>1357</v>
      </c>
      <c r="F460" s="2"/>
      <c r="G460" s="2"/>
      <c r="H460" s="2"/>
      <c r="I460" s="2" t="s">
        <v>1358</v>
      </c>
      <c r="J460" s="2" t="s">
        <v>147</v>
      </c>
      <c r="K460" s="2" t="s">
        <v>762</v>
      </c>
    </row>
    <row r="461" spans="1:11" ht="14.5" x14ac:dyDescent="0.35">
      <c r="A461">
        <v>558670</v>
      </c>
      <c r="B461" s="2" t="s">
        <v>1359</v>
      </c>
      <c r="C461" s="2" t="s">
        <v>291</v>
      </c>
      <c r="D461" s="2" t="s">
        <v>291</v>
      </c>
      <c r="E461" s="2" t="s">
        <v>1360</v>
      </c>
      <c r="F461" s="2"/>
      <c r="G461" s="2"/>
      <c r="H461" s="2"/>
      <c r="I461" s="2" t="s">
        <v>1361</v>
      </c>
      <c r="J461" s="2" t="s">
        <v>148</v>
      </c>
      <c r="K461" s="2" t="s">
        <v>762</v>
      </c>
    </row>
    <row r="462" spans="1:11" ht="14.5" x14ac:dyDescent="0.35">
      <c r="A462">
        <v>558680</v>
      </c>
      <c r="B462" s="2" t="s">
        <v>1362</v>
      </c>
      <c r="C462" s="2" t="s">
        <v>291</v>
      </c>
      <c r="D462" s="2" t="s">
        <v>291</v>
      </c>
      <c r="E462" s="2" t="s">
        <v>1363</v>
      </c>
      <c r="F462" s="2"/>
      <c r="G462" s="2"/>
      <c r="H462" s="2"/>
      <c r="I462" s="2" t="s">
        <v>1364</v>
      </c>
      <c r="J462" s="2" t="s">
        <v>1365</v>
      </c>
      <c r="K462" s="2" t="s">
        <v>762</v>
      </c>
    </row>
    <row r="463" spans="1:11" ht="14.5" x14ac:dyDescent="0.35">
      <c r="A463">
        <v>558690</v>
      </c>
      <c r="B463" s="2" t="s">
        <v>1366</v>
      </c>
      <c r="C463" s="2" t="s">
        <v>291</v>
      </c>
      <c r="D463" s="2" t="s">
        <v>291</v>
      </c>
      <c r="E463" s="2" t="s">
        <v>1367</v>
      </c>
      <c r="F463" s="2"/>
      <c r="G463" s="2"/>
      <c r="H463" s="2"/>
      <c r="I463" s="2" t="s">
        <v>1368</v>
      </c>
      <c r="J463" s="2" t="s">
        <v>149</v>
      </c>
      <c r="K463" s="2" t="s">
        <v>762</v>
      </c>
    </row>
    <row r="464" spans="1:11" ht="14.5" x14ac:dyDescent="0.35">
      <c r="A464">
        <v>558700</v>
      </c>
      <c r="B464" s="2" t="s">
        <v>1369</v>
      </c>
      <c r="C464" s="2" t="s">
        <v>291</v>
      </c>
      <c r="D464" s="2" t="s">
        <v>291</v>
      </c>
      <c r="E464" s="2" t="s">
        <v>1370</v>
      </c>
      <c r="F464" s="2"/>
      <c r="G464" s="2"/>
      <c r="H464" s="2"/>
      <c r="I464" s="2" t="s">
        <v>1371</v>
      </c>
      <c r="J464" s="2" t="s">
        <v>150</v>
      </c>
      <c r="K464" s="2" t="s">
        <v>762</v>
      </c>
    </row>
    <row r="465" spans="1:11" ht="14.5" x14ac:dyDescent="0.35">
      <c r="A465">
        <v>558710</v>
      </c>
      <c r="B465" s="2" t="s">
        <v>1372</v>
      </c>
      <c r="C465" s="2" t="s">
        <v>291</v>
      </c>
      <c r="D465" s="2" t="s">
        <v>291</v>
      </c>
      <c r="E465" s="2" t="s">
        <v>1373</v>
      </c>
      <c r="F465" s="2"/>
      <c r="G465" s="2"/>
      <c r="H465" s="2"/>
      <c r="I465" s="2" t="s">
        <v>1374</v>
      </c>
      <c r="J465" s="2" t="s">
        <v>151</v>
      </c>
      <c r="K465" s="2" t="s">
        <v>762</v>
      </c>
    </row>
    <row r="466" spans="1:11" ht="14.5" x14ac:dyDescent="0.35">
      <c r="A466">
        <v>558720</v>
      </c>
      <c r="B466" s="2" t="s">
        <v>1375</v>
      </c>
      <c r="C466" s="2" t="s">
        <v>291</v>
      </c>
      <c r="D466" s="2" t="s">
        <v>291</v>
      </c>
      <c r="E466" s="2" t="s">
        <v>1376</v>
      </c>
      <c r="F466" s="2"/>
      <c r="G466" s="2"/>
      <c r="H466" s="2"/>
      <c r="I466" s="2" t="s">
        <v>1377</v>
      </c>
      <c r="J466" s="2" t="s">
        <v>1378</v>
      </c>
      <c r="K466" s="2" t="s">
        <v>762</v>
      </c>
    </row>
    <row r="467" spans="1:11" ht="14.5" x14ac:dyDescent="0.35">
      <c r="A467">
        <v>558730</v>
      </c>
      <c r="B467" s="2" t="s">
        <v>1379</v>
      </c>
      <c r="C467" s="2" t="s">
        <v>291</v>
      </c>
      <c r="D467" s="2" t="s">
        <v>291</v>
      </c>
      <c r="E467" s="2" t="s">
        <v>1380</v>
      </c>
      <c r="F467" s="2"/>
      <c r="G467" s="2"/>
      <c r="H467" s="2"/>
      <c r="I467" s="2" t="s">
        <v>1381</v>
      </c>
      <c r="J467" s="2" t="s">
        <v>152</v>
      </c>
      <c r="K467" s="2" t="s">
        <v>762</v>
      </c>
    </row>
    <row r="468" spans="1:11" ht="14.5" x14ac:dyDescent="0.35">
      <c r="A468">
        <v>558740</v>
      </c>
      <c r="B468" s="2" t="s">
        <v>1382</v>
      </c>
      <c r="C468" s="2" t="s">
        <v>291</v>
      </c>
      <c r="D468" s="2" t="s">
        <v>291</v>
      </c>
      <c r="E468" s="2" t="s">
        <v>1383</v>
      </c>
      <c r="F468" s="2"/>
      <c r="G468" s="2"/>
      <c r="H468" s="2"/>
      <c r="I468" s="2" t="s">
        <v>1384</v>
      </c>
      <c r="J468" s="2" t="s">
        <v>153</v>
      </c>
      <c r="K468" s="2" t="s">
        <v>762</v>
      </c>
    </row>
    <row r="469" spans="1:11" ht="14.5" x14ac:dyDescent="0.35">
      <c r="A469">
        <v>558747</v>
      </c>
      <c r="B469" s="2" t="s">
        <v>1382</v>
      </c>
      <c r="C469" s="2" t="s">
        <v>291</v>
      </c>
      <c r="D469" s="2" t="s">
        <v>291</v>
      </c>
      <c r="E469" s="2" t="s">
        <v>1385</v>
      </c>
      <c r="F469" s="2"/>
      <c r="G469" s="2"/>
      <c r="H469" s="2"/>
      <c r="I469" s="2" t="s">
        <v>1384</v>
      </c>
      <c r="J469" s="2" t="s">
        <v>153</v>
      </c>
      <c r="K469" s="2" t="s">
        <v>762</v>
      </c>
    </row>
    <row r="470" spans="1:11" ht="14.5" x14ac:dyDescent="0.35">
      <c r="A470">
        <v>558750</v>
      </c>
      <c r="B470" s="2" t="s">
        <v>1386</v>
      </c>
      <c r="C470" s="2" t="s">
        <v>291</v>
      </c>
      <c r="D470" s="2" t="s">
        <v>291</v>
      </c>
      <c r="E470" s="2" t="s">
        <v>1387</v>
      </c>
      <c r="F470" s="2"/>
      <c r="G470" s="2"/>
      <c r="H470" s="2"/>
      <c r="I470" s="2" t="s">
        <v>1388</v>
      </c>
      <c r="J470" s="2" t="s">
        <v>154</v>
      </c>
      <c r="K470" s="2" t="s">
        <v>762</v>
      </c>
    </row>
    <row r="471" spans="1:11" ht="14.5" x14ac:dyDescent="0.35">
      <c r="A471">
        <v>558760</v>
      </c>
      <c r="B471" s="2" t="s">
        <v>1389</v>
      </c>
      <c r="C471" s="2" t="s">
        <v>291</v>
      </c>
      <c r="D471" s="2" t="s">
        <v>291</v>
      </c>
      <c r="E471" s="2" t="s">
        <v>1390</v>
      </c>
      <c r="F471" s="2"/>
      <c r="G471" s="2"/>
      <c r="H471" s="2"/>
      <c r="I471" s="2" t="s">
        <v>1391</v>
      </c>
      <c r="J471" s="2" t="s">
        <v>155</v>
      </c>
      <c r="K471" s="2" t="s">
        <v>762</v>
      </c>
    </row>
    <row r="472" spans="1:11" ht="14.5" x14ac:dyDescent="0.35">
      <c r="A472">
        <v>558770</v>
      </c>
      <c r="B472" s="2" t="s">
        <v>1392</v>
      </c>
      <c r="C472" s="2" t="s">
        <v>291</v>
      </c>
      <c r="D472" s="2" t="s">
        <v>291</v>
      </c>
      <c r="E472" s="2" t="s">
        <v>1393</v>
      </c>
      <c r="F472" s="2"/>
      <c r="G472" s="2"/>
      <c r="H472" s="2"/>
      <c r="I472" s="2" t="s">
        <v>1394</v>
      </c>
      <c r="J472" s="2" t="s">
        <v>156</v>
      </c>
      <c r="K472" s="2" t="s">
        <v>762</v>
      </c>
    </row>
    <row r="473" spans="1:11" ht="14.5" x14ac:dyDescent="0.35">
      <c r="A473">
        <v>558780</v>
      </c>
      <c r="B473" s="2" t="s">
        <v>1395</v>
      </c>
      <c r="C473" s="2" t="s">
        <v>291</v>
      </c>
      <c r="D473" s="2" t="s">
        <v>291</v>
      </c>
      <c r="E473" s="2" t="s">
        <v>1396</v>
      </c>
      <c r="F473" s="2"/>
      <c r="G473" s="2"/>
      <c r="H473" s="2"/>
      <c r="I473" s="2" t="s">
        <v>1397</v>
      </c>
      <c r="J473" s="2" t="s">
        <v>157</v>
      </c>
      <c r="K473" s="2" t="s">
        <v>762</v>
      </c>
    </row>
    <row r="474" spans="1:11" ht="14.5" x14ac:dyDescent="0.35">
      <c r="A474">
        <v>558800</v>
      </c>
      <c r="B474" s="2" t="s">
        <v>1398</v>
      </c>
      <c r="C474" s="2" t="s">
        <v>291</v>
      </c>
      <c r="D474" s="2" t="s">
        <v>291</v>
      </c>
      <c r="E474" s="2" t="s">
        <v>1399</v>
      </c>
      <c r="F474" s="2"/>
      <c r="G474" s="2"/>
      <c r="H474" s="2"/>
      <c r="I474" s="2" t="s">
        <v>1400</v>
      </c>
      <c r="J474" s="2" t="s">
        <v>158</v>
      </c>
      <c r="K474" s="2" t="s">
        <v>762</v>
      </c>
    </row>
    <row r="475" spans="1:11" ht="14.5" x14ac:dyDescent="0.35">
      <c r="A475">
        <v>558810</v>
      </c>
      <c r="B475" s="2" t="s">
        <v>1401</v>
      </c>
      <c r="C475" s="2" t="s">
        <v>291</v>
      </c>
      <c r="D475" s="2" t="s">
        <v>291</v>
      </c>
      <c r="E475" s="2" t="s">
        <v>1402</v>
      </c>
      <c r="F475" s="2"/>
      <c r="G475" s="2"/>
      <c r="H475" s="2"/>
      <c r="I475" s="2" t="s">
        <v>1403</v>
      </c>
      <c r="J475" s="2" t="s">
        <v>159</v>
      </c>
      <c r="K475" s="2" t="s">
        <v>762</v>
      </c>
    </row>
    <row r="476" spans="1:11" ht="14.5" x14ac:dyDescent="0.35">
      <c r="A476">
        <v>558820</v>
      </c>
      <c r="B476" s="2" t="s">
        <v>1404</v>
      </c>
      <c r="C476" s="2" t="s">
        <v>291</v>
      </c>
      <c r="D476" s="2" t="s">
        <v>291</v>
      </c>
      <c r="E476" s="2" t="s">
        <v>1405</v>
      </c>
      <c r="F476" s="2"/>
      <c r="G476" s="2"/>
      <c r="H476" s="2"/>
      <c r="I476" s="2" t="s">
        <v>1406</v>
      </c>
      <c r="J476" s="2" t="s">
        <v>160</v>
      </c>
      <c r="K476" s="2" t="s">
        <v>762</v>
      </c>
    </row>
    <row r="477" spans="1:11" ht="14.5" x14ac:dyDescent="0.35">
      <c r="A477">
        <v>558830</v>
      </c>
      <c r="B477" s="2" t="s">
        <v>1407</v>
      </c>
      <c r="C477" s="2" t="s">
        <v>291</v>
      </c>
      <c r="D477" s="2" t="s">
        <v>291</v>
      </c>
      <c r="E477" s="2" t="s">
        <v>1408</v>
      </c>
      <c r="F477" s="2"/>
      <c r="G477" s="2"/>
      <c r="H477" s="2"/>
      <c r="I477" s="2" t="s">
        <v>1409</v>
      </c>
      <c r="J477" s="2" t="s">
        <v>161</v>
      </c>
      <c r="K477" s="2" t="s">
        <v>762</v>
      </c>
    </row>
    <row r="478" spans="1:11" ht="14.5" x14ac:dyDescent="0.35">
      <c r="A478">
        <v>558840</v>
      </c>
      <c r="B478" s="2" t="s">
        <v>1410</v>
      </c>
      <c r="C478" s="2" t="s">
        <v>291</v>
      </c>
      <c r="D478" s="2" t="s">
        <v>291</v>
      </c>
      <c r="E478" s="2" t="s">
        <v>1411</v>
      </c>
      <c r="F478" s="2"/>
      <c r="G478" s="2"/>
      <c r="H478" s="2"/>
      <c r="I478" s="2" t="s">
        <v>1412</v>
      </c>
      <c r="J478" s="2" t="s">
        <v>162</v>
      </c>
      <c r="K478" s="2" t="s">
        <v>762</v>
      </c>
    </row>
    <row r="479" spans="1:11" ht="14.5" x14ac:dyDescent="0.35">
      <c r="A479">
        <v>558850</v>
      </c>
      <c r="B479" s="2" t="s">
        <v>1413</v>
      </c>
      <c r="C479" s="2" t="s">
        <v>291</v>
      </c>
      <c r="D479" s="2" t="s">
        <v>291</v>
      </c>
      <c r="E479" s="2" t="s">
        <v>1414</v>
      </c>
      <c r="F479" s="2"/>
      <c r="G479" s="2"/>
      <c r="H479" s="2"/>
      <c r="I479" s="2" t="s">
        <v>1415</v>
      </c>
      <c r="J479" s="2" t="s">
        <v>794</v>
      </c>
      <c r="K479" s="2" t="s">
        <v>762</v>
      </c>
    </row>
    <row r="480" spans="1:11" ht="14.5" x14ac:dyDescent="0.35">
      <c r="A480">
        <v>558860</v>
      </c>
      <c r="B480" s="2" t="s">
        <v>1416</v>
      </c>
      <c r="C480" s="2" t="s">
        <v>291</v>
      </c>
      <c r="D480" s="2" t="s">
        <v>291</v>
      </c>
      <c r="E480" s="2" t="s">
        <v>1417</v>
      </c>
      <c r="F480" s="2"/>
      <c r="G480" s="2"/>
      <c r="H480" s="2"/>
      <c r="I480" s="2" t="s">
        <v>1418</v>
      </c>
      <c r="J480" s="2" t="s">
        <v>163</v>
      </c>
      <c r="K480" s="2" t="s">
        <v>762</v>
      </c>
    </row>
    <row r="481" spans="1:11" ht="14.5" x14ac:dyDescent="0.35">
      <c r="A481">
        <v>558870</v>
      </c>
      <c r="B481" s="2" t="s">
        <v>1419</v>
      </c>
      <c r="C481" s="2" t="s">
        <v>291</v>
      </c>
      <c r="D481" s="2" t="s">
        <v>291</v>
      </c>
      <c r="E481" s="2" t="s">
        <v>1420</v>
      </c>
      <c r="F481" s="2"/>
      <c r="G481" s="2"/>
      <c r="H481" s="2"/>
      <c r="I481" s="2" t="s">
        <v>1421</v>
      </c>
      <c r="J481" s="2" t="s">
        <v>1422</v>
      </c>
      <c r="K481" s="2" t="s">
        <v>762</v>
      </c>
    </row>
    <row r="482" spans="1:11" ht="14.5" x14ac:dyDescent="0.35">
      <c r="A482">
        <v>558880</v>
      </c>
      <c r="B482" s="2" t="s">
        <v>1423</v>
      </c>
      <c r="C482" s="2" t="s">
        <v>291</v>
      </c>
      <c r="D482" s="2" t="s">
        <v>291</v>
      </c>
      <c r="E482" s="2" t="s">
        <v>1424</v>
      </c>
      <c r="F482" s="2"/>
      <c r="G482" s="2"/>
      <c r="H482" s="2"/>
      <c r="I482" s="2" t="s">
        <v>1425</v>
      </c>
      <c r="J482" s="2" t="s">
        <v>164</v>
      </c>
      <c r="K482" s="2" t="s">
        <v>762</v>
      </c>
    </row>
    <row r="483" spans="1:11" ht="14.5" x14ac:dyDescent="0.35">
      <c r="A483">
        <v>558890</v>
      </c>
      <c r="B483" s="2" t="s">
        <v>1426</v>
      </c>
      <c r="C483" s="2" t="s">
        <v>291</v>
      </c>
      <c r="D483" s="2" t="s">
        <v>291</v>
      </c>
      <c r="E483" s="2" t="s">
        <v>1427</v>
      </c>
      <c r="F483" s="2"/>
      <c r="G483" s="2"/>
      <c r="H483" s="2"/>
      <c r="I483" s="2" t="s">
        <v>1428</v>
      </c>
      <c r="J483" s="2" t="s">
        <v>165</v>
      </c>
      <c r="K483" s="2" t="s">
        <v>762</v>
      </c>
    </row>
    <row r="484" spans="1:11" ht="14.5" x14ac:dyDescent="0.35">
      <c r="A484">
        <v>558900</v>
      </c>
      <c r="B484" s="2" t="s">
        <v>1429</v>
      </c>
      <c r="C484" s="2" t="s">
        <v>291</v>
      </c>
      <c r="D484" s="2" t="s">
        <v>291</v>
      </c>
      <c r="E484" s="2" t="s">
        <v>1430</v>
      </c>
      <c r="F484" s="2"/>
      <c r="G484" s="2"/>
      <c r="H484" s="2"/>
      <c r="I484" s="2" t="s">
        <v>1431</v>
      </c>
      <c r="J484" s="2" t="s">
        <v>166</v>
      </c>
      <c r="K484" s="2" t="s">
        <v>762</v>
      </c>
    </row>
    <row r="485" spans="1:11" ht="14.5" x14ac:dyDescent="0.35">
      <c r="A485">
        <v>558907</v>
      </c>
      <c r="B485" s="2" t="s">
        <v>1429</v>
      </c>
      <c r="C485" s="2" t="s">
        <v>291</v>
      </c>
      <c r="D485" s="2" t="s">
        <v>291</v>
      </c>
      <c r="E485" s="2" t="s">
        <v>1432</v>
      </c>
      <c r="F485" s="2"/>
      <c r="G485" s="2"/>
      <c r="H485" s="2"/>
      <c r="I485" s="2" t="s">
        <v>1431</v>
      </c>
      <c r="J485" s="2" t="s">
        <v>166</v>
      </c>
      <c r="K485" s="2" t="s">
        <v>762</v>
      </c>
    </row>
    <row r="486" spans="1:11" ht="14.5" x14ac:dyDescent="0.35">
      <c r="A486">
        <v>558910</v>
      </c>
      <c r="B486" s="2" t="s">
        <v>1433</v>
      </c>
      <c r="C486" s="2" t="s">
        <v>291</v>
      </c>
      <c r="D486" s="2" t="s">
        <v>291</v>
      </c>
      <c r="E486" s="2" t="s">
        <v>1434</v>
      </c>
      <c r="F486" s="2"/>
      <c r="G486" s="2"/>
      <c r="H486" s="2"/>
      <c r="I486" s="2" t="s">
        <v>1435</v>
      </c>
      <c r="J486" s="2" t="s">
        <v>1436</v>
      </c>
      <c r="K486" s="2" t="s">
        <v>762</v>
      </c>
    </row>
    <row r="487" spans="1:11" ht="14.5" x14ac:dyDescent="0.35">
      <c r="A487">
        <v>558920</v>
      </c>
      <c r="B487" s="2" t="s">
        <v>1437</v>
      </c>
      <c r="C487" s="2" t="s">
        <v>291</v>
      </c>
      <c r="D487" s="2" t="s">
        <v>291</v>
      </c>
      <c r="E487" s="2" t="s">
        <v>1438</v>
      </c>
      <c r="F487" s="2"/>
      <c r="G487" s="2"/>
      <c r="H487" s="2"/>
      <c r="I487" s="2" t="s">
        <v>1439</v>
      </c>
      <c r="J487" s="2" t="s">
        <v>170</v>
      </c>
      <c r="K487" s="2" t="s">
        <v>762</v>
      </c>
    </row>
    <row r="488" spans="1:11" ht="14.5" x14ac:dyDescent="0.35">
      <c r="A488">
        <v>558930</v>
      </c>
      <c r="B488" s="2" t="s">
        <v>1440</v>
      </c>
      <c r="C488" s="2" t="s">
        <v>291</v>
      </c>
      <c r="D488" s="2" t="s">
        <v>291</v>
      </c>
      <c r="E488" s="2" t="s">
        <v>1441</v>
      </c>
      <c r="F488" s="2"/>
      <c r="G488" s="2"/>
      <c r="H488" s="2"/>
      <c r="I488" s="2" t="s">
        <v>1442</v>
      </c>
      <c r="J488" s="2" t="s">
        <v>167</v>
      </c>
      <c r="K488" s="2" t="s">
        <v>762</v>
      </c>
    </row>
    <row r="489" spans="1:11" ht="14.5" x14ac:dyDescent="0.35">
      <c r="A489">
        <v>558940</v>
      </c>
      <c r="B489" s="2" t="s">
        <v>1443</v>
      </c>
      <c r="C489" s="2" t="s">
        <v>291</v>
      </c>
      <c r="D489" s="2" t="s">
        <v>291</v>
      </c>
      <c r="E489" s="2" t="s">
        <v>1444</v>
      </c>
      <c r="F489" s="2"/>
      <c r="G489" s="2"/>
      <c r="H489" s="2"/>
      <c r="I489" s="2" t="s">
        <v>1445</v>
      </c>
      <c r="J489" s="2"/>
      <c r="K489" s="2" t="s">
        <v>762</v>
      </c>
    </row>
    <row r="490" spans="1:11" ht="14.5" x14ac:dyDescent="0.35">
      <c r="A490">
        <v>558950</v>
      </c>
      <c r="B490" s="2" t="s">
        <v>515</v>
      </c>
      <c r="C490" s="2" t="s">
        <v>291</v>
      </c>
      <c r="D490" s="2" t="s">
        <v>291</v>
      </c>
      <c r="E490" s="2" t="s">
        <v>1446</v>
      </c>
      <c r="F490" s="2"/>
      <c r="G490" s="2"/>
      <c r="H490" s="2"/>
      <c r="I490" s="2" t="s">
        <v>517</v>
      </c>
      <c r="J490" s="2" t="s">
        <v>1447</v>
      </c>
      <c r="K490" s="2" t="s">
        <v>762</v>
      </c>
    </row>
    <row r="491" spans="1:11" ht="14.5" x14ac:dyDescent="0.35">
      <c r="A491">
        <v>558960</v>
      </c>
      <c r="B491" s="2" t="s">
        <v>1448</v>
      </c>
      <c r="C491" s="2" t="s">
        <v>291</v>
      </c>
      <c r="D491" s="2" t="s">
        <v>291</v>
      </c>
      <c r="E491" s="2" t="s">
        <v>1449</v>
      </c>
      <c r="F491" s="2"/>
      <c r="G491" s="2"/>
      <c r="H491" s="2"/>
      <c r="I491" s="2" t="s">
        <v>1450</v>
      </c>
      <c r="J491" s="2" t="s">
        <v>180</v>
      </c>
      <c r="K491" s="2"/>
    </row>
    <row r="492" spans="1:11" ht="14.5" x14ac:dyDescent="0.35">
      <c r="A492">
        <v>558970</v>
      </c>
      <c r="B492" s="2" t="s">
        <v>1451</v>
      </c>
      <c r="C492" s="2" t="s">
        <v>291</v>
      </c>
      <c r="D492" s="2" t="s">
        <v>291</v>
      </c>
      <c r="E492" s="2" t="s">
        <v>1452</v>
      </c>
      <c r="F492" s="2"/>
      <c r="G492" s="2"/>
      <c r="H492" s="2"/>
      <c r="I492" s="2" t="s">
        <v>1453</v>
      </c>
      <c r="J492" s="2" t="s">
        <v>168</v>
      </c>
      <c r="K492" s="2" t="s">
        <v>762</v>
      </c>
    </row>
    <row r="493" spans="1:11" ht="14.5" x14ac:dyDescent="0.35">
      <c r="A493">
        <v>558980</v>
      </c>
      <c r="B493" s="2" t="s">
        <v>1454</v>
      </c>
      <c r="C493" s="2" t="s">
        <v>291</v>
      </c>
      <c r="D493" s="2" t="s">
        <v>291</v>
      </c>
      <c r="E493" s="2" t="s">
        <v>1455</v>
      </c>
      <c r="F493" s="2"/>
      <c r="G493" s="2"/>
      <c r="H493" s="2"/>
      <c r="I493" s="2" t="s">
        <v>1456</v>
      </c>
      <c r="J493" s="2" t="s">
        <v>169</v>
      </c>
      <c r="K493" s="2" t="s">
        <v>762</v>
      </c>
    </row>
    <row r="494" spans="1:11" ht="14.5" x14ac:dyDescent="0.35">
      <c r="A494">
        <v>558990</v>
      </c>
      <c r="B494" s="2" t="s">
        <v>1457</v>
      </c>
      <c r="C494" s="2" t="s">
        <v>291</v>
      </c>
      <c r="D494" s="2" t="s">
        <v>291</v>
      </c>
      <c r="E494" s="2" t="s">
        <v>1458</v>
      </c>
      <c r="F494" s="2"/>
      <c r="G494" s="2"/>
      <c r="H494" s="2"/>
      <c r="I494" s="2" t="s">
        <v>1459</v>
      </c>
      <c r="J494" s="2" t="s">
        <v>1460</v>
      </c>
      <c r="K494" s="2" t="s">
        <v>762</v>
      </c>
    </row>
    <row r="495" spans="1:11" ht="14.5" x14ac:dyDescent="0.35">
      <c r="A495">
        <v>559000</v>
      </c>
      <c r="B495" s="2" t="s">
        <v>1461</v>
      </c>
      <c r="C495" s="2" t="s">
        <v>1462</v>
      </c>
      <c r="D495" s="2" t="s">
        <v>1462</v>
      </c>
      <c r="E495" s="2" t="s">
        <v>1463</v>
      </c>
      <c r="F495" s="2" t="s">
        <v>293</v>
      </c>
      <c r="G495" s="2"/>
      <c r="H495" s="2"/>
      <c r="I495" s="2" t="s">
        <v>1462</v>
      </c>
      <c r="J495" s="2"/>
      <c r="K495" s="2" t="s">
        <v>1464</v>
      </c>
    </row>
    <row r="496" spans="1:11" ht="14.5" x14ac:dyDescent="0.35">
      <c r="A496">
        <v>559020</v>
      </c>
      <c r="B496" s="2" t="s">
        <v>1465</v>
      </c>
      <c r="C496" s="2" t="s">
        <v>1462</v>
      </c>
      <c r="D496" s="2" t="s">
        <v>1462</v>
      </c>
      <c r="E496" s="2" t="s">
        <v>1466</v>
      </c>
      <c r="F496" s="2"/>
      <c r="G496" s="2"/>
      <c r="H496" s="2"/>
      <c r="I496" s="2" t="s">
        <v>1467</v>
      </c>
      <c r="J496" s="2" t="s">
        <v>1468</v>
      </c>
      <c r="K496" s="2" t="s">
        <v>1464</v>
      </c>
    </row>
    <row r="497" spans="1:11" ht="14.5" x14ac:dyDescent="0.35">
      <c r="A497">
        <v>559070</v>
      </c>
      <c r="B497" s="2" t="s">
        <v>1465</v>
      </c>
      <c r="C497" s="2" t="s">
        <v>1462</v>
      </c>
      <c r="D497" s="2" t="s">
        <v>1462</v>
      </c>
      <c r="E497" s="2" t="s">
        <v>1469</v>
      </c>
      <c r="F497" s="2"/>
      <c r="G497" s="2"/>
      <c r="H497" s="2"/>
      <c r="I497" s="2" t="s">
        <v>1467</v>
      </c>
      <c r="J497" s="2" t="s">
        <v>1468</v>
      </c>
      <c r="K497" s="2" t="s">
        <v>1464</v>
      </c>
    </row>
    <row r="498" spans="1:11" ht="14.5" x14ac:dyDescent="0.35">
      <c r="A498">
        <v>559110</v>
      </c>
      <c r="B498" s="2" t="s">
        <v>1465</v>
      </c>
      <c r="C498" s="2" t="s">
        <v>1462</v>
      </c>
      <c r="D498" s="2" t="s">
        <v>1462</v>
      </c>
      <c r="E498" s="2" t="s">
        <v>1470</v>
      </c>
      <c r="F498" s="2"/>
      <c r="G498" s="2"/>
      <c r="H498" s="2"/>
      <c r="I498" s="2" t="s">
        <v>1467</v>
      </c>
      <c r="J498" s="2" t="s">
        <v>1468</v>
      </c>
      <c r="K498" s="2" t="s">
        <v>1464</v>
      </c>
    </row>
    <row r="499" spans="1:11" ht="14.5" x14ac:dyDescent="0.35">
      <c r="A499">
        <v>559200</v>
      </c>
      <c r="B499" s="2" t="s">
        <v>1461</v>
      </c>
      <c r="C499" s="2" t="s">
        <v>1462</v>
      </c>
      <c r="D499" s="2" t="s">
        <v>1462</v>
      </c>
      <c r="E499" s="2" t="s">
        <v>1471</v>
      </c>
      <c r="F499" s="2"/>
      <c r="G499" s="2"/>
      <c r="H499" s="2"/>
      <c r="I499" s="2" t="s">
        <v>1467</v>
      </c>
      <c r="J499" s="2" t="s">
        <v>10</v>
      </c>
      <c r="K499" s="2" t="s">
        <v>1464</v>
      </c>
    </row>
    <row r="500" spans="1:11" ht="14.5" x14ac:dyDescent="0.35">
      <c r="A500">
        <v>559210</v>
      </c>
      <c r="B500" s="2" t="s">
        <v>1465</v>
      </c>
      <c r="C500" s="2" t="s">
        <v>1462</v>
      </c>
      <c r="D500" s="2" t="s">
        <v>1462</v>
      </c>
      <c r="E500" s="2" t="s">
        <v>1472</v>
      </c>
      <c r="F500" s="2"/>
      <c r="G500" s="2"/>
      <c r="H500" s="2"/>
      <c r="I500" s="2" t="s">
        <v>1467</v>
      </c>
      <c r="J500" s="2" t="s">
        <v>1468</v>
      </c>
      <c r="K500" s="2" t="s">
        <v>1464</v>
      </c>
    </row>
    <row r="501" spans="1:11" ht="14.5" x14ac:dyDescent="0.35">
      <c r="A501">
        <v>559490</v>
      </c>
      <c r="B501" s="2" t="s">
        <v>1465</v>
      </c>
      <c r="C501" s="2" t="s">
        <v>1462</v>
      </c>
      <c r="D501" s="2" t="s">
        <v>1462</v>
      </c>
      <c r="E501" s="2" t="s">
        <v>1473</v>
      </c>
      <c r="F501" s="2"/>
      <c r="G501" s="2"/>
      <c r="H501" s="2"/>
      <c r="I501" s="2" t="s">
        <v>1467</v>
      </c>
      <c r="J501" s="2" t="s">
        <v>1468</v>
      </c>
      <c r="K501" s="2" t="s">
        <v>1464</v>
      </c>
    </row>
    <row r="502" spans="1:11" ht="14.5" x14ac:dyDescent="0.35">
      <c r="A502">
        <v>559990</v>
      </c>
      <c r="B502" s="2" t="s">
        <v>1474</v>
      </c>
      <c r="C502" s="2" t="s">
        <v>1462</v>
      </c>
      <c r="D502" s="2" t="s">
        <v>1462</v>
      </c>
      <c r="E502" s="2" t="s">
        <v>1475</v>
      </c>
      <c r="F502" s="2"/>
      <c r="G502" s="2"/>
      <c r="H502" s="2"/>
      <c r="I502" s="2" t="s">
        <v>1476</v>
      </c>
      <c r="J502" s="2" t="s">
        <v>134</v>
      </c>
      <c r="K502" s="2" t="s">
        <v>1464</v>
      </c>
    </row>
    <row r="503" spans="1:11" ht="14.5" x14ac:dyDescent="0.35">
      <c r="A503">
        <v>560000</v>
      </c>
      <c r="B503" s="2" t="s">
        <v>1477</v>
      </c>
      <c r="C503" s="2" t="s">
        <v>291</v>
      </c>
      <c r="D503" s="2" t="s">
        <v>291</v>
      </c>
      <c r="E503" s="2" t="s">
        <v>1478</v>
      </c>
      <c r="F503" s="2" t="s">
        <v>293</v>
      </c>
      <c r="G503" s="2"/>
      <c r="H503" s="2"/>
      <c r="I503" s="2" t="s">
        <v>291</v>
      </c>
      <c r="J503" s="2"/>
      <c r="K503" s="2" t="s">
        <v>1479</v>
      </c>
    </row>
    <row r="504" spans="1:11" ht="14.5" x14ac:dyDescent="0.35">
      <c r="A504">
        <v>570000</v>
      </c>
      <c r="B504" s="2" t="s">
        <v>1480</v>
      </c>
      <c r="C504" s="2" t="s">
        <v>291</v>
      </c>
      <c r="D504" s="2" t="s">
        <v>291</v>
      </c>
      <c r="E504" s="2" t="s">
        <v>1481</v>
      </c>
      <c r="F504" s="2" t="s">
        <v>293</v>
      </c>
      <c r="G504" s="2"/>
      <c r="H504" s="2"/>
      <c r="I504" s="2" t="s">
        <v>291</v>
      </c>
      <c r="J504" s="2"/>
      <c r="K504" s="2" t="s">
        <v>1482</v>
      </c>
    </row>
    <row r="505" spans="1:11" ht="14.5" x14ac:dyDescent="0.35">
      <c r="A505">
        <v>565000</v>
      </c>
      <c r="B505" s="2" t="s">
        <v>1483</v>
      </c>
      <c r="C505" s="2" t="s">
        <v>291</v>
      </c>
      <c r="D505" s="2" t="s">
        <v>291</v>
      </c>
      <c r="E505" s="2" t="s">
        <v>1484</v>
      </c>
      <c r="F505" s="2" t="s">
        <v>293</v>
      </c>
      <c r="G505" s="2"/>
      <c r="H505" s="2"/>
      <c r="I505" s="2"/>
      <c r="J505" s="2"/>
      <c r="K505" s="2" t="s">
        <v>1485</v>
      </c>
    </row>
    <row r="506" spans="1:11" ht="14.5" x14ac:dyDescent="0.35">
      <c r="A506">
        <v>570010</v>
      </c>
      <c r="B506" s="2" t="s">
        <v>617</v>
      </c>
      <c r="C506" s="2" t="s">
        <v>291</v>
      </c>
      <c r="D506" s="2" t="s">
        <v>291</v>
      </c>
      <c r="E506" s="2" t="s">
        <v>1486</v>
      </c>
      <c r="F506" s="2"/>
      <c r="G506" s="2"/>
      <c r="H506" s="2"/>
      <c r="I506" s="2" t="s">
        <v>619</v>
      </c>
      <c r="J506" s="2" t="s">
        <v>23</v>
      </c>
      <c r="K506" s="2" t="s">
        <v>1482</v>
      </c>
    </row>
    <row r="507" spans="1:11" ht="14.5" x14ac:dyDescent="0.35">
      <c r="A507">
        <v>570100</v>
      </c>
      <c r="B507" s="2" t="s">
        <v>617</v>
      </c>
      <c r="C507" s="2" t="s">
        <v>291</v>
      </c>
      <c r="D507" s="2" t="s">
        <v>291</v>
      </c>
      <c r="E507" s="2" t="s">
        <v>1487</v>
      </c>
      <c r="F507" s="2"/>
      <c r="G507" s="2"/>
      <c r="H507" s="2"/>
      <c r="I507" s="2" t="s">
        <v>619</v>
      </c>
      <c r="J507" s="2" t="s">
        <v>23</v>
      </c>
      <c r="K507" s="2" t="s">
        <v>1482</v>
      </c>
    </row>
    <row r="508" spans="1:11" ht="14.5" x14ac:dyDescent="0.35">
      <c r="A508">
        <v>570200</v>
      </c>
      <c r="B508" s="2" t="s">
        <v>617</v>
      </c>
      <c r="C508" s="2" t="s">
        <v>291</v>
      </c>
      <c r="D508" s="2" t="s">
        <v>291</v>
      </c>
      <c r="E508" s="2" t="s">
        <v>1488</v>
      </c>
      <c r="F508" s="2"/>
      <c r="G508" s="2"/>
      <c r="H508" s="2"/>
      <c r="I508" s="2" t="s">
        <v>619</v>
      </c>
      <c r="J508" s="2" t="s">
        <v>23</v>
      </c>
      <c r="K508" s="2" t="s">
        <v>1482</v>
      </c>
    </row>
    <row r="509" spans="1:11" ht="14.5" x14ac:dyDescent="0.35">
      <c r="A509">
        <v>570300</v>
      </c>
      <c r="B509" s="2" t="s">
        <v>617</v>
      </c>
      <c r="C509" s="2" t="s">
        <v>291</v>
      </c>
      <c r="D509" s="2" t="s">
        <v>291</v>
      </c>
      <c r="E509" s="2" t="s">
        <v>1489</v>
      </c>
      <c r="F509" s="2"/>
      <c r="G509" s="2"/>
      <c r="H509" s="2"/>
      <c r="I509" s="2" t="s">
        <v>619</v>
      </c>
      <c r="J509" s="2" t="s">
        <v>23</v>
      </c>
      <c r="K509" s="2" t="s">
        <v>1482</v>
      </c>
    </row>
    <row r="510" spans="1:11" ht="14.5" x14ac:dyDescent="0.35">
      <c r="A510">
        <v>570400</v>
      </c>
      <c r="B510" s="2" t="s">
        <v>617</v>
      </c>
      <c r="C510" s="2" t="s">
        <v>291</v>
      </c>
      <c r="D510" s="2" t="s">
        <v>291</v>
      </c>
      <c r="E510" s="2" t="s">
        <v>1490</v>
      </c>
      <c r="F510" s="2"/>
      <c r="G510" s="2"/>
      <c r="H510" s="2"/>
      <c r="I510" s="2" t="s">
        <v>619</v>
      </c>
      <c r="J510" s="2" t="s">
        <v>23</v>
      </c>
      <c r="K510" s="2" t="s">
        <v>1482</v>
      </c>
    </row>
    <row r="511" spans="1:11" ht="14.5" x14ac:dyDescent="0.35">
      <c r="A511">
        <v>570500</v>
      </c>
      <c r="B511" s="2" t="s">
        <v>617</v>
      </c>
      <c r="C511" s="2" t="s">
        <v>291</v>
      </c>
      <c r="D511" s="2" t="s">
        <v>291</v>
      </c>
      <c r="E511" s="2" t="s">
        <v>1491</v>
      </c>
      <c r="F511" s="2"/>
      <c r="G511" s="2"/>
      <c r="H511" s="2"/>
      <c r="I511" s="2" t="s">
        <v>619</v>
      </c>
      <c r="J511" s="2" t="s">
        <v>23</v>
      </c>
      <c r="K511" s="2" t="s">
        <v>1482</v>
      </c>
    </row>
    <row r="512" spans="1:11" ht="14.5" x14ac:dyDescent="0.35">
      <c r="A512">
        <v>570600</v>
      </c>
      <c r="B512" s="2" t="s">
        <v>617</v>
      </c>
      <c r="C512" s="2" t="s">
        <v>291</v>
      </c>
      <c r="D512" s="2" t="s">
        <v>291</v>
      </c>
      <c r="E512" s="2" t="s">
        <v>1492</v>
      </c>
      <c r="F512" s="2"/>
      <c r="G512" s="2"/>
      <c r="H512" s="2"/>
      <c r="I512" s="2" t="s">
        <v>619</v>
      </c>
      <c r="J512" s="2" t="s">
        <v>23</v>
      </c>
      <c r="K512" s="2" t="s">
        <v>1482</v>
      </c>
    </row>
    <row r="513" spans="1:11" ht="14.5" x14ac:dyDescent="0.35">
      <c r="A513">
        <v>570950</v>
      </c>
      <c r="B513" s="2" t="s">
        <v>515</v>
      </c>
      <c r="C513" s="2" t="s">
        <v>291</v>
      </c>
      <c r="D513" s="2" t="s">
        <v>291</v>
      </c>
      <c r="E513" s="2" t="s">
        <v>1493</v>
      </c>
      <c r="F513" s="2"/>
      <c r="G513" s="2"/>
      <c r="H513" s="2"/>
      <c r="I513" s="2" t="s">
        <v>517</v>
      </c>
      <c r="J513" s="2" t="s">
        <v>12</v>
      </c>
      <c r="K513" s="2" t="s">
        <v>1482</v>
      </c>
    </row>
    <row r="514" spans="1:11" ht="14.5" x14ac:dyDescent="0.35">
      <c r="A514">
        <v>570960</v>
      </c>
      <c r="B514" s="2" t="s">
        <v>1494</v>
      </c>
      <c r="C514" s="2" t="s">
        <v>518</v>
      </c>
      <c r="D514" s="2" t="s">
        <v>518</v>
      </c>
      <c r="E514" s="2" t="s">
        <v>1495</v>
      </c>
      <c r="F514" s="2"/>
      <c r="G514" s="2"/>
      <c r="H514" s="2"/>
      <c r="I514" s="2"/>
      <c r="J514" s="2" t="s">
        <v>180</v>
      </c>
      <c r="K514" s="2"/>
    </row>
    <row r="515" spans="1:11" ht="14.5" x14ac:dyDescent="0.35">
      <c r="A515">
        <v>572000</v>
      </c>
      <c r="B515" s="2" t="s">
        <v>1480</v>
      </c>
      <c r="C515" s="2" t="s">
        <v>291</v>
      </c>
      <c r="D515" s="2" t="s">
        <v>291</v>
      </c>
      <c r="E515" s="2" t="s">
        <v>1496</v>
      </c>
      <c r="F515" s="2" t="s">
        <v>293</v>
      </c>
      <c r="G515" s="2"/>
      <c r="H515" s="2"/>
      <c r="I515" s="2" t="s">
        <v>291</v>
      </c>
      <c r="J515" s="2"/>
      <c r="K515" s="2" t="s">
        <v>1482</v>
      </c>
    </row>
    <row r="516" spans="1:11" ht="14.5" x14ac:dyDescent="0.35">
      <c r="A516">
        <v>572010</v>
      </c>
      <c r="B516" s="2" t="s">
        <v>1497</v>
      </c>
      <c r="C516" s="2" t="s">
        <v>291</v>
      </c>
      <c r="D516" s="2" t="s">
        <v>291</v>
      </c>
      <c r="E516" s="2" t="s">
        <v>1498</v>
      </c>
      <c r="F516" s="2"/>
      <c r="G516" s="2"/>
      <c r="H516" s="2"/>
      <c r="I516" s="2" t="s">
        <v>1499</v>
      </c>
      <c r="J516" s="2" t="s">
        <v>209</v>
      </c>
      <c r="K516" s="2" t="s">
        <v>1500</v>
      </c>
    </row>
    <row r="517" spans="1:11" ht="14.5" x14ac:dyDescent="0.35">
      <c r="A517">
        <v>572017</v>
      </c>
      <c r="B517" s="2" t="s">
        <v>1497</v>
      </c>
      <c r="C517" s="2" t="s">
        <v>291</v>
      </c>
      <c r="D517" s="2" t="s">
        <v>291</v>
      </c>
      <c r="E517" s="2" t="s">
        <v>1501</v>
      </c>
      <c r="F517" s="2"/>
      <c r="G517" s="2"/>
      <c r="H517" s="2"/>
      <c r="I517" s="2" t="s">
        <v>1499</v>
      </c>
      <c r="J517" s="2" t="s">
        <v>209</v>
      </c>
      <c r="K517" s="2" t="s">
        <v>1500</v>
      </c>
    </row>
    <row r="518" spans="1:11" ht="14.5" x14ac:dyDescent="0.35">
      <c r="A518">
        <v>572020</v>
      </c>
      <c r="B518" s="2" t="s">
        <v>799</v>
      </c>
      <c r="C518" s="2" t="s">
        <v>291</v>
      </c>
      <c r="D518" s="2" t="s">
        <v>291</v>
      </c>
      <c r="E518" s="2" t="s">
        <v>1502</v>
      </c>
      <c r="F518" s="2"/>
      <c r="G518" s="2"/>
      <c r="H518" s="2"/>
      <c r="I518" s="2" t="s">
        <v>801</v>
      </c>
      <c r="J518" s="2" t="s">
        <v>802</v>
      </c>
      <c r="K518" s="2" t="s">
        <v>1500</v>
      </c>
    </row>
    <row r="519" spans="1:11" ht="14.5" x14ac:dyDescent="0.35">
      <c r="A519">
        <v>572030</v>
      </c>
      <c r="B519" s="2" t="s">
        <v>1494</v>
      </c>
      <c r="C519" s="2" t="s">
        <v>291</v>
      </c>
      <c r="D519" s="2" t="s">
        <v>291</v>
      </c>
      <c r="E519" s="2" t="s">
        <v>1503</v>
      </c>
      <c r="F519" s="2"/>
      <c r="G519" s="2"/>
      <c r="H519" s="2"/>
      <c r="I519" s="2" t="s">
        <v>1192</v>
      </c>
      <c r="J519" s="2" t="s">
        <v>1504</v>
      </c>
      <c r="K519" s="2" t="s">
        <v>1500</v>
      </c>
    </row>
    <row r="520" spans="1:11" ht="14.5" x14ac:dyDescent="0.35">
      <c r="A520">
        <v>572037</v>
      </c>
      <c r="B520" s="2" t="s">
        <v>1494</v>
      </c>
      <c r="C520" s="2" t="s">
        <v>291</v>
      </c>
      <c r="D520" s="2" t="s">
        <v>291</v>
      </c>
      <c r="E520" s="2" t="s">
        <v>1505</v>
      </c>
      <c r="F520" s="2"/>
      <c r="G520" s="2"/>
      <c r="H520" s="2"/>
      <c r="I520" s="2" t="s">
        <v>1192</v>
      </c>
      <c r="J520" s="2" t="s">
        <v>1504</v>
      </c>
      <c r="K520" s="2" t="s">
        <v>1500</v>
      </c>
    </row>
    <row r="521" spans="1:11" ht="14.5" x14ac:dyDescent="0.35">
      <c r="A521">
        <v>572040</v>
      </c>
      <c r="B521" s="2" t="s">
        <v>799</v>
      </c>
      <c r="C521" s="2" t="s">
        <v>291</v>
      </c>
      <c r="D521" s="2" t="s">
        <v>291</v>
      </c>
      <c r="E521" s="2" t="s">
        <v>1506</v>
      </c>
      <c r="F521" s="2"/>
      <c r="G521" s="2"/>
      <c r="H521" s="2"/>
      <c r="I521" s="2" t="s">
        <v>801</v>
      </c>
      <c r="J521" s="2" t="s">
        <v>802</v>
      </c>
      <c r="K521" s="2" t="s">
        <v>1500</v>
      </c>
    </row>
    <row r="522" spans="1:11" ht="14.5" x14ac:dyDescent="0.35">
      <c r="A522">
        <v>572050</v>
      </c>
      <c r="B522" s="2" t="s">
        <v>1507</v>
      </c>
      <c r="C522" s="2" t="s">
        <v>291</v>
      </c>
      <c r="D522" s="2" t="s">
        <v>291</v>
      </c>
      <c r="E522" s="2" t="s">
        <v>1508</v>
      </c>
      <c r="F522" s="2"/>
      <c r="G522" s="2"/>
      <c r="H522" s="2"/>
      <c r="I522" s="2" t="s">
        <v>1509</v>
      </c>
      <c r="J522" s="2" t="s">
        <v>184</v>
      </c>
      <c r="K522" s="2" t="s">
        <v>1500</v>
      </c>
    </row>
    <row r="523" spans="1:11" ht="14.5" x14ac:dyDescent="0.35">
      <c r="A523">
        <v>572060</v>
      </c>
      <c r="B523" s="2" t="s">
        <v>799</v>
      </c>
      <c r="C523" s="2" t="s">
        <v>291</v>
      </c>
      <c r="D523" s="2" t="s">
        <v>291</v>
      </c>
      <c r="E523" s="2" t="s">
        <v>1510</v>
      </c>
      <c r="F523" s="2"/>
      <c r="G523" s="2"/>
      <c r="H523" s="2"/>
      <c r="I523" s="2" t="s">
        <v>801</v>
      </c>
      <c r="J523" s="2" t="s">
        <v>802</v>
      </c>
      <c r="K523" s="2" t="s">
        <v>1500</v>
      </c>
    </row>
    <row r="524" spans="1:11" ht="14.5" x14ac:dyDescent="0.35">
      <c r="A524">
        <v>572070</v>
      </c>
      <c r="B524" s="2" t="s">
        <v>1494</v>
      </c>
      <c r="C524" s="2" t="s">
        <v>291</v>
      </c>
      <c r="D524" s="2" t="s">
        <v>291</v>
      </c>
      <c r="E524" s="2" t="s">
        <v>1511</v>
      </c>
      <c r="F524" s="2"/>
      <c r="G524" s="2"/>
      <c r="H524" s="2"/>
      <c r="I524" s="2" t="s">
        <v>1192</v>
      </c>
      <c r="J524" s="2" t="s">
        <v>1504</v>
      </c>
      <c r="K524" s="2" t="s">
        <v>1500</v>
      </c>
    </row>
    <row r="525" spans="1:11" ht="14.5" x14ac:dyDescent="0.35">
      <c r="A525">
        <v>572077</v>
      </c>
      <c r="B525" s="2" t="s">
        <v>1494</v>
      </c>
      <c r="C525" s="2" t="s">
        <v>291</v>
      </c>
      <c r="D525" s="2" t="s">
        <v>291</v>
      </c>
      <c r="E525" s="2" t="s">
        <v>1512</v>
      </c>
      <c r="F525" s="2"/>
      <c r="G525" s="2"/>
      <c r="H525" s="2"/>
      <c r="I525" s="2" t="s">
        <v>1192</v>
      </c>
      <c r="J525" s="2" t="s">
        <v>1504</v>
      </c>
      <c r="K525" s="2" t="s">
        <v>1500</v>
      </c>
    </row>
    <row r="526" spans="1:11" ht="14.5" x14ac:dyDescent="0.35">
      <c r="A526">
        <v>572080</v>
      </c>
      <c r="B526" s="2" t="s">
        <v>799</v>
      </c>
      <c r="C526" s="2" t="s">
        <v>291</v>
      </c>
      <c r="D526" s="2" t="s">
        <v>291</v>
      </c>
      <c r="E526" s="2" t="s">
        <v>1513</v>
      </c>
      <c r="F526" s="2"/>
      <c r="G526" s="2"/>
      <c r="H526" s="2"/>
      <c r="I526" s="2" t="s">
        <v>801</v>
      </c>
      <c r="J526" s="2" t="s">
        <v>802</v>
      </c>
      <c r="K526" s="2" t="s">
        <v>1500</v>
      </c>
    </row>
    <row r="527" spans="1:11" ht="14.5" x14ac:dyDescent="0.35">
      <c r="A527">
        <v>572100</v>
      </c>
      <c r="B527" s="2" t="s">
        <v>1514</v>
      </c>
      <c r="C527" s="2" t="s">
        <v>291</v>
      </c>
      <c r="D527" s="2" t="s">
        <v>291</v>
      </c>
      <c r="E527" s="2" t="s">
        <v>1515</v>
      </c>
      <c r="F527" s="2"/>
      <c r="G527" s="2"/>
      <c r="H527" s="2"/>
      <c r="I527" s="2" t="s">
        <v>1516</v>
      </c>
      <c r="J527" s="2" t="s">
        <v>185</v>
      </c>
      <c r="K527" s="2" t="s">
        <v>1500</v>
      </c>
    </row>
    <row r="528" spans="1:11" ht="14.5" x14ac:dyDescent="0.35">
      <c r="A528">
        <v>572107</v>
      </c>
      <c r="B528" s="2" t="s">
        <v>1514</v>
      </c>
      <c r="C528" s="2" t="s">
        <v>291</v>
      </c>
      <c r="D528" s="2" t="s">
        <v>291</v>
      </c>
      <c r="E528" s="2" t="s">
        <v>1517</v>
      </c>
      <c r="F528" s="2"/>
      <c r="G528" s="2"/>
      <c r="H528" s="2"/>
      <c r="I528" s="2" t="s">
        <v>1516</v>
      </c>
      <c r="J528" s="2" t="s">
        <v>185</v>
      </c>
      <c r="K528" s="2" t="s">
        <v>1500</v>
      </c>
    </row>
    <row r="529" spans="1:11" ht="14.5" x14ac:dyDescent="0.35">
      <c r="A529">
        <v>572110</v>
      </c>
      <c r="B529" s="2" t="s">
        <v>823</v>
      </c>
      <c r="C529" s="2" t="s">
        <v>291</v>
      </c>
      <c r="D529" s="2" t="s">
        <v>291</v>
      </c>
      <c r="E529" s="2" t="s">
        <v>1518</v>
      </c>
      <c r="F529" s="2"/>
      <c r="G529" s="2"/>
      <c r="H529" s="2"/>
      <c r="I529" s="2" t="s">
        <v>825</v>
      </c>
      <c r="J529" s="2" t="s">
        <v>49</v>
      </c>
      <c r="K529" s="2" t="s">
        <v>1500</v>
      </c>
    </row>
    <row r="530" spans="1:11" ht="14.5" x14ac:dyDescent="0.35">
      <c r="A530">
        <v>572117</v>
      </c>
      <c r="B530" s="2" t="s">
        <v>823</v>
      </c>
      <c r="C530" s="2" t="s">
        <v>291</v>
      </c>
      <c r="D530" s="2" t="s">
        <v>291</v>
      </c>
      <c r="E530" s="2" t="s">
        <v>1519</v>
      </c>
      <c r="F530" s="2"/>
      <c r="G530" s="2"/>
      <c r="H530" s="2"/>
      <c r="I530" s="2" t="s">
        <v>825</v>
      </c>
      <c r="J530" s="2" t="s">
        <v>49</v>
      </c>
      <c r="K530" s="2" t="s">
        <v>1500</v>
      </c>
    </row>
    <row r="531" spans="1:11" ht="14.5" x14ac:dyDescent="0.35">
      <c r="A531">
        <v>572120</v>
      </c>
      <c r="B531" s="2" t="s">
        <v>1520</v>
      </c>
      <c r="C531" s="2" t="s">
        <v>291</v>
      </c>
      <c r="D531" s="2" t="s">
        <v>291</v>
      </c>
      <c r="E531" s="2" t="s">
        <v>1521</v>
      </c>
      <c r="F531" s="2"/>
      <c r="G531" s="2"/>
      <c r="H531" s="2"/>
      <c r="I531" s="2" t="s">
        <v>1522</v>
      </c>
      <c r="J531" s="2" t="s">
        <v>186</v>
      </c>
      <c r="K531" s="2" t="s">
        <v>1500</v>
      </c>
    </row>
    <row r="532" spans="1:11" ht="14.5" x14ac:dyDescent="0.35">
      <c r="A532">
        <v>572130</v>
      </c>
      <c r="B532" s="2" t="s">
        <v>799</v>
      </c>
      <c r="C532" s="2" t="s">
        <v>291</v>
      </c>
      <c r="D532" s="2" t="s">
        <v>291</v>
      </c>
      <c r="E532" s="2" t="s">
        <v>1523</v>
      </c>
      <c r="F532" s="2"/>
      <c r="G532" s="2"/>
      <c r="H532" s="2"/>
      <c r="I532" s="2" t="s">
        <v>801</v>
      </c>
      <c r="J532" s="2" t="s">
        <v>802</v>
      </c>
      <c r="K532" s="2" t="s">
        <v>1500</v>
      </c>
    </row>
    <row r="533" spans="1:11" ht="14.5" x14ac:dyDescent="0.35">
      <c r="A533">
        <v>572140</v>
      </c>
      <c r="B533" s="2" t="s">
        <v>1524</v>
      </c>
      <c r="C533" s="2" t="s">
        <v>291</v>
      </c>
      <c r="D533" s="2" t="s">
        <v>291</v>
      </c>
      <c r="E533" s="2" t="s">
        <v>1525</v>
      </c>
      <c r="F533" s="2"/>
      <c r="G533" s="2"/>
      <c r="H533" s="2"/>
      <c r="I533" s="2" t="s">
        <v>1526</v>
      </c>
      <c r="J533" s="2" t="s">
        <v>187</v>
      </c>
      <c r="K533" s="2" t="s">
        <v>1482</v>
      </c>
    </row>
    <row r="534" spans="1:11" ht="14.5" x14ac:dyDescent="0.35">
      <c r="A534">
        <v>572150</v>
      </c>
      <c r="B534" s="2" t="s">
        <v>1527</v>
      </c>
      <c r="C534" s="2" t="s">
        <v>291</v>
      </c>
      <c r="D534" s="2" t="s">
        <v>291</v>
      </c>
      <c r="E534" s="2" t="s">
        <v>1528</v>
      </c>
      <c r="F534" s="2"/>
      <c r="G534" s="2"/>
      <c r="H534" s="2"/>
      <c r="I534" s="2" t="s">
        <v>1529</v>
      </c>
      <c r="J534" s="2" t="s">
        <v>188</v>
      </c>
      <c r="K534" s="2" t="s">
        <v>1482</v>
      </c>
    </row>
    <row r="535" spans="1:11" ht="14.5" x14ac:dyDescent="0.35">
      <c r="A535">
        <v>572220</v>
      </c>
      <c r="B535" s="2" t="s">
        <v>1530</v>
      </c>
      <c r="C535" s="2" t="s">
        <v>291</v>
      </c>
      <c r="D535" s="2" t="s">
        <v>291</v>
      </c>
      <c r="E535" s="2" t="s">
        <v>1531</v>
      </c>
      <c r="F535" s="2"/>
      <c r="G535" s="2"/>
      <c r="H535" s="2"/>
      <c r="I535" s="2" t="s">
        <v>1532</v>
      </c>
      <c r="J535" s="2" t="s">
        <v>189</v>
      </c>
      <c r="K535" s="2" t="s">
        <v>1500</v>
      </c>
    </row>
    <row r="536" spans="1:11" ht="14.5" x14ac:dyDescent="0.35">
      <c r="A536">
        <v>572227</v>
      </c>
      <c r="B536" s="2" t="s">
        <v>1530</v>
      </c>
      <c r="C536" s="2" t="s">
        <v>291</v>
      </c>
      <c r="D536" s="2" t="s">
        <v>291</v>
      </c>
      <c r="E536" s="2" t="s">
        <v>1533</v>
      </c>
      <c r="F536" s="2"/>
      <c r="G536" s="2"/>
      <c r="H536" s="2"/>
      <c r="I536" s="2" t="s">
        <v>1532</v>
      </c>
      <c r="J536" s="2" t="s">
        <v>189</v>
      </c>
      <c r="K536" s="2" t="s">
        <v>1500</v>
      </c>
    </row>
    <row r="537" spans="1:11" ht="14.5" x14ac:dyDescent="0.35">
      <c r="A537">
        <v>572230</v>
      </c>
      <c r="B537" s="2" t="s">
        <v>1530</v>
      </c>
      <c r="C537" s="2" t="s">
        <v>291</v>
      </c>
      <c r="D537" s="2" t="s">
        <v>291</v>
      </c>
      <c r="E537" s="2" t="s">
        <v>1534</v>
      </c>
      <c r="F537" s="2"/>
      <c r="G537" s="2"/>
      <c r="H537" s="2"/>
      <c r="I537" s="2" t="s">
        <v>1532</v>
      </c>
      <c r="J537" s="2" t="s">
        <v>189</v>
      </c>
      <c r="K537" s="2" t="s">
        <v>1500</v>
      </c>
    </row>
    <row r="538" spans="1:11" ht="14.5" x14ac:dyDescent="0.35">
      <c r="A538">
        <v>572237</v>
      </c>
      <c r="B538" s="2" t="s">
        <v>1530</v>
      </c>
      <c r="C538" s="2" t="s">
        <v>291</v>
      </c>
      <c r="D538" s="2" t="s">
        <v>291</v>
      </c>
      <c r="E538" s="2" t="s">
        <v>1535</v>
      </c>
      <c r="F538" s="2"/>
      <c r="G538" s="2"/>
      <c r="H538" s="2"/>
      <c r="I538" s="2" t="s">
        <v>1532</v>
      </c>
      <c r="J538" s="2" t="s">
        <v>189</v>
      </c>
      <c r="K538" s="2" t="s">
        <v>1500</v>
      </c>
    </row>
    <row r="539" spans="1:11" ht="14.5" x14ac:dyDescent="0.35">
      <c r="A539">
        <v>572300</v>
      </c>
      <c r="B539" s="2" t="s">
        <v>1536</v>
      </c>
      <c r="C539" s="2" t="s">
        <v>291</v>
      </c>
      <c r="D539" s="2" t="s">
        <v>291</v>
      </c>
      <c r="E539" s="2" t="s">
        <v>1537</v>
      </c>
      <c r="F539" s="2"/>
      <c r="G539" s="2"/>
      <c r="H539" s="2"/>
      <c r="I539" s="2" t="s">
        <v>1538</v>
      </c>
      <c r="J539" s="2" t="s">
        <v>190</v>
      </c>
      <c r="K539" s="2" t="s">
        <v>1500</v>
      </c>
    </row>
    <row r="540" spans="1:11" ht="14.5" x14ac:dyDescent="0.35">
      <c r="A540">
        <v>572310</v>
      </c>
      <c r="B540" s="2" t="s">
        <v>1539</v>
      </c>
      <c r="C540" s="2" t="s">
        <v>291</v>
      </c>
      <c r="D540" s="2" t="s">
        <v>291</v>
      </c>
      <c r="E540" s="2" t="s">
        <v>1540</v>
      </c>
      <c r="F540" s="2"/>
      <c r="G540" s="2"/>
      <c r="H540" s="2"/>
      <c r="I540" s="2" t="s">
        <v>1541</v>
      </c>
      <c r="J540" s="2" t="s">
        <v>191</v>
      </c>
      <c r="K540" s="2" t="s">
        <v>1500</v>
      </c>
    </row>
    <row r="541" spans="1:11" ht="14.5" x14ac:dyDescent="0.35">
      <c r="A541">
        <v>572340</v>
      </c>
      <c r="B541" s="2" t="s">
        <v>1542</v>
      </c>
      <c r="C541" s="2" t="s">
        <v>291</v>
      </c>
      <c r="D541" s="2" t="s">
        <v>291</v>
      </c>
      <c r="E541" s="2" t="s">
        <v>1543</v>
      </c>
      <c r="F541" s="2"/>
      <c r="G541" s="2"/>
      <c r="H541" s="2"/>
      <c r="I541" s="2" t="s">
        <v>1544</v>
      </c>
      <c r="J541" s="2" t="s">
        <v>192</v>
      </c>
      <c r="K541" s="2" t="s">
        <v>1482</v>
      </c>
    </row>
    <row r="542" spans="1:11" ht="14.5" x14ac:dyDescent="0.35">
      <c r="A542">
        <v>572350</v>
      </c>
      <c r="B542" s="2" t="s">
        <v>1545</v>
      </c>
      <c r="C542" s="2" t="s">
        <v>291</v>
      </c>
      <c r="D542" s="2" t="s">
        <v>291</v>
      </c>
      <c r="E542" s="2" t="s">
        <v>1546</v>
      </c>
      <c r="F542" s="2"/>
      <c r="G542" s="2"/>
      <c r="H542" s="2"/>
      <c r="I542" s="2" t="s">
        <v>1547</v>
      </c>
      <c r="J542" s="2" t="s">
        <v>193</v>
      </c>
      <c r="K542" s="2" t="s">
        <v>1482</v>
      </c>
    </row>
    <row r="543" spans="1:11" ht="14.5" x14ac:dyDescent="0.35">
      <c r="A543">
        <v>572360</v>
      </c>
      <c r="B543" s="2" t="s">
        <v>1548</v>
      </c>
      <c r="C543" s="2" t="s">
        <v>291</v>
      </c>
      <c r="D543" s="2" t="s">
        <v>291</v>
      </c>
      <c r="E543" s="2" t="s">
        <v>1549</v>
      </c>
      <c r="F543" s="2"/>
      <c r="G543" s="2"/>
      <c r="H543" s="2"/>
      <c r="I543" s="2" t="s">
        <v>1550</v>
      </c>
      <c r="J543" s="2" t="s">
        <v>194</v>
      </c>
      <c r="K543" s="2" t="s">
        <v>1482</v>
      </c>
    </row>
    <row r="544" spans="1:11" ht="14.5" x14ac:dyDescent="0.35">
      <c r="A544">
        <v>572370</v>
      </c>
      <c r="B544" s="2" t="s">
        <v>1551</v>
      </c>
      <c r="C544" s="2" t="s">
        <v>291</v>
      </c>
      <c r="D544" s="2" t="s">
        <v>291</v>
      </c>
      <c r="E544" s="2" t="s">
        <v>1552</v>
      </c>
      <c r="F544" s="2"/>
      <c r="G544" s="2"/>
      <c r="H544" s="2"/>
      <c r="I544" s="2" t="s">
        <v>1553</v>
      </c>
      <c r="J544" s="2" t="s">
        <v>195</v>
      </c>
      <c r="K544" s="2" t="s">
        <v>1482</v>
      </c>
    </row>
    <row r="545" spans="1:11" ht="14.5" x14ac:dyDescent="0.35">
      <c r="A545">
        <v>572380</v>
      </c>
      <c r="B545" s="2" t="s">
        <v>1554</v>
      </c>
      <c r="C545" s="2" t="s">
        <v>291</v>
      </c>
      <c r="D545" s="2" t="s">
        <v>291</v>
      </c>
      <c r="E545" s="2" t="s">
        <v>1555</v>
      </c>
      <c r="F545" s="2"/>
      <c r="G545" s="2"/>
      <c r="H545" s="2"/>
      <c r="I545" s="2" t="s">
        <v>1556</v>
      </c>
      <c r="J545" s="2" t="s">
        <v>196</v>
      </c>
      <c r="K545" s="2" t="s">
        <v>1482</v>
      </c>
    </row>
    <row r="546" spans="1:11" ht="14.5" x14ac:dyDescent="0.35">
      <c r="A546">
        <v>572390</v>
      </c>
      <c r="B546" s="2" t="s">
        <v>784</v>
      </c>
      <c r="C546" s="2" t="s">
        <v>291</v>
      </c>
      <c r="D546" s="2" t="s">
        <v>291</v>
      </c>
      <c r="E546" s="2" t="s">
        <v>1557</v>
      </c>
      <c r="F546" s="2"/>
      <c r="G546" s="2"/>
      <c r="H546" s="2"/>
      <c r="I546" s="2" t="s">
        <v>786</v>
      </c>
      <c r="J546" s="2" t="s">
        <v>787</v>
      </c>
      <c r="K546" s="2" t="s">
        <v>1500</v>
      </c>
    </row>
    <row r="547" spans="1:11" ht="14.5" x14ac:dyDescent="0.35">
      <c r="A547">
        <v>572400</v>
      </c>
      <c r="B547" s="2" t="s">
        <v>1507</v>
      </c>
      <c r="C547" s="2" t="s">
        <v>291</v>
      </c>
      <c r="D547" s="2" t="s">
        <v>291</v>
      </c>
      <c r="E547" s="2" t="s">
        <v>1558</v>
      </c>
      <c r="F547" s="2"/>
      <c r="G547" s="2"/>
      <c r="H547" s="2"/>
      <c r="I547" s="2" t="s">
        <v>1509</v>
      </c>
      <c r="J547" s="2" t="s">
        <v>184</v>
      </c>
      <c r="K547" s="2" t="s">
        <v>1500</v>
      </c>
    </row>
    <row r="548" spans="1:11" ht="14.5" x14ac:dyDescent="0.35">
      <c r="A548">
        <v>572410</v>
      </c>
      <c r="B548" s="2" t="s">
        <v>1559</v>
      </c>
      <c r="C548" s="2" t="s">
        <v>291</v>
      </c>
      <c r="D548" s="2" t="s">
        <v>291</v>
      </c>
      <c r="E548" s="2" t="s">
        <v>1560</v>
      </c>
      <c r="F548" s="2"/>
      <c r="G548" s="2"/>
      <c r="H548" s="2"/>
      <c r="I548" s="2" t="s">
        <v>1561</v>
      </c>
      <c r="J548" s="2" t="s">
        <v>1562</v>
      </c>
      <c r="K548" s="2" t="s">
        <v>1500</v>
      </c>
    </row>
    <row r="549" spans="1:11" ht="14.5" x14ac:dyDescent="0.35">
      <c r="A549">
        <v>572417</v>
      </c>
      <c r="B549" s="2" t="s">
        <v>1559</v>
      </c>
      <c r="C549" s="2" t="s">
        <v>291</v>
      </c>
      <c r="D549" s="2" t="s">
        <v>291</v>
      </c>
      <c r="E549" s="2" t="s">
        <v>1563</v>
      </c>
      <c r="F549" s="2"/>
      <c r="G549" s="2"/>
      <c r="H549" s="2"/>
      <c r="I549" s="2" t="s">
        <v>1561</v>
      </c>
      <c r="J549" s="2" t="s">
        <v>1562</v>
      </c>
      <c r="K549" s="2" t="s">
        <v>1500</v>
      </c>
    </row>
    <row r="550" spans="1:11" ht="14.5" x14ac:dyDescent="0.35">
      <c r="A550">
        <v>572420</v>
      </c>
      <c r="B550" s="2" t="s">
        <v>1507</v>
      </c>
      <c r="C550" s="2" t="s">
        <v>291</v>
      </c>
      <c r="D550" s="2" t="s">
        <v>291</v>
      </c>
      <c r="E550" s="2" t="s">
        <v>1564</v>
      </c>
      <c r="F550" s="2"/>
      <c r="G550" s="2"/>
      <c r="H550" s="2"/>
      <c r="I550" s="2" t="s">
        <v>1509</v>
      </c>
      <c r="J550" s="2" t="s">
        <v>184</v>
      </c>
      <c r="K550" s="2" t="s">
        <v>1500</v>
      </c>
    </row>
    <row r="551" spans="1:11" ht="14.5" x14ac:dyDescent="0.35">
      <c r="A551">
        <v>572430</v>
      </c>
      <c r="B551" s="2" t="s">
        <v>1565</v>
      </c>
      <c r="C551" s="2" t="s">
        <v>291</v>
      </c>
      <c r="D551" s="2" t="s">
        <v>291</v>
      </c>
      <c r="E551" s="2" t="s">
        <v>1566</v>
      </c>
      <c r="F551" s="2"/>
      <c r="G551" s="2"/>
      <c r="H551" s="2"/>
      <c r="I551" s="2" t="s">
        <v>1567</v>
      </c>
      <c r="J551" s="2" t="s">
        <v>197</v>
      </c>
      <c r="K551" s="2" t="s">
        <v>1500</v>
      </c>
    </row>
    <row r="552" spans="1:11" ht="14.5" x14ac:dyDescent="0.35">
      <c r="A552">
        <v>572437</v>
      </c>
      <c r="B552" s="2" t="s">
        <v>1565</v>
      </c>
      <c r="C552" s="2" t="s">
        <v>291</v>
      </c>
      <c r="D552" s="2" t="s">
        <v>291</v>
      </c>
      <c r="E552" s="2" t="s">
        <v>1568</v>
      </c>
      <c r="F552" s="2"/>
      <c r="G552" s="2"/>
      <c r="H552" s="2"/>
      <c r="I552" s="2" t="s">
        <v>1567</v>
      </c>
      <c r="J552" s="2" t="s">
        <v>197</v>
      </c>
      <c r="K552" s="2" t="s">
        <v>1500</v>
      </c>
    </row>
    <row r="553" spans="1:11" ht="14.5" x14ac:dyDescent="0.35">
      <c r="A553">
        <v>572440</v>
      </c>
      <c r="B553" s="2" t="s">
        <v>799</v>
      </c>
      <c r="C553" s="2" t="s">
        <v>291</v>
      </c>
      <c r="D553" s="2" t="s">
        <v>291</v>
      </c>
      <c r="E553" s="2" t="s">
        <v>1569</v>
      </c>
      <c r="F553" s="2"/>
      <c r="G553" s="2"/>
      <c r="H553" s="2"/>
      <c r="I553" s="2" t="s">
        <v>801</v>
      </c>
      <c r="J553" s="2" t="s">
        <v>802</v>
      </c>
      <c r="K553" s="2" t="s">
        <v>1500</v>
      </c>
    </row>
    <row r="554" spans="1:11" ht="14.5" x14ac:dyDescent="0.35">
      <c r="A554">
        <v>572450</v>
      </c>
      <c r="B554" s="2" t="s">
        <v>799</v>
      </c>
      <c r="C554" s="2" t="s">
        <v>291</v>
      </c>
      <c r="D554" s="2" t="s">
        <v>291</v>
      </c>
      <c r="E554" s="2" t="s">
        <v>1570</v>
      </c>
      <c r="F554" s="2"/>
      <c r="G554" s="2"/>
      <c r="H554" s="2"/>
      <c r="I554" s="2" t="s">
        <v>801</v>
      </c>
      <c r="J554" s="2" t="s">
        <v>802</v>
      </c>
      <c r="K554" s="2" t="s">
        <v>1500</v>
      </c>
    </row>
    <row r="555" spans="1:11" ht="14.5" x14ac:dyDescent="0.35">
      <c r="A555">
        <v>572460</v>
      </c>
      <c r="B555" s="2" t="s">
        <v>1571</v>
      </c>
      <c r="C555" s="2" t="s">
        <v>291</v>
      </c>
      <c r="D555" s="2" t="s">
        <v>291</v>
      </c>
      <c r="E555" s="2" t="s">
        <v>1572</v>
      </c>
      <c r="F555" s="2"/>
      <c r="G555" s="2"/>
      <c r="H555" s="2"/>
      <c r="I555" s="2" t="s">
        <v>1573</v>
      </c>
      <c r="J555" s="2" t="s">
        <v>198</v>
      </c>
      <c r="K555" s="2" t="s">
        <v>1482</v>
      </c>
    </row>
    <row r="556" spans="1:11" ht="14.5" x14ac:dyDescent="0.35">
      <c r="A556">
        <v>572470</v>
      </c>
      <c r="B556" s="2" t="s">
        <v>1574</v>
      </c>
      <c r="C556" s="2" t="s">
        <v>291</v>
      </c>
      <c r="D556" s="2" t="s">
        <v>291</v>
      </c>
      <c r="E556" s="2" t="s">
        <v>1575</v>
      </c>
      <c r="F556" s="2"/>
      <c r="G556" s="2"/>
      <c r="H556" s="2"/>
      <c r="I556" s="2" t="s">
        <v>1576</v>
      </c>
      <c r="J556" s="2" t="s">
        <v>199</v>
      </c>
      <c r="K556" s="2" t="s">
        <v>1482</v>
      </c>
    </row>
    <row r="557" spans="1:11" ht="14.5" x14ac:dyDescent="0.35">
      <c r="A557">
        <v>572480</v>
      </c>
      <c r="B557" s="2" t="s">
        <v>1577</v>
      </c>
      <c r="C557" s="2" t="s">
        <v>291</v>
      </c>
      <c r="D557" s="2" t="s">
        <v>291</v>
      </c>
      <c r="E557" s="2" t="s">
        <v>1578</v>
      </c>
      <c r="F557" s="2"/>
      <c r="G557" s="2"/>
      <c r="H557" s="2"/>
      <c r="I557" s="2" t="s">
        <v>1579</v>
      </c>
      <c r="J557" s="2" t="s">
        <v>200</v>
      </c>
      <c r="K557" s="2" t="s">
        <v>1482</v>
      </c>
    </row>
    <row r="558" spans="1:11" ht="14.5" x14ac:dyDescent="0.35">
      <c r="A558">
        <v>572490</v>
      </c>
      <c r="B558" s="2" t="s">
        <v>1580</v>
      </c>
      <c r="C558" s="2" t="s">
        <v>291</v>
      </c>
      <c r="D558" s="2" t="s">
        <v>291</v>
      </c>
      <c r="E558" s="2" t="s">
        <v>1581</v>
      </c>
      <c r="F558" s="2"/>
      <c r="G558" s="2"/>
      <c r="H558" s="2"/>
      <c r="I558" s="2" t="s">
        <v>1582</v>
      </c>
      <c r="J558" s="2" t="s">
        <v>201</v>
      </c>
      <c r="K558" s="2" t="s">
        <v>1482</v>
      </c>
    </row>
    <row r="559" spans="1:11" ht="14.5" x14ac:dyDescent="0.35">
      <c r="A559">
        <v>572500</v>
      </c>
      <c r="B559" s="2" t="s">
        <v>1583</v>
      </c>
      <c r="C559" s="2" t="s">
        <v>291</v>
      </c>
      <c r="D559" s="2" t="s">
        <v>291</v>
      </c>
      <c r="E559" s="2" t="s">
        <v>1584</v>
      </c>
      <c r="F559" s="2"/>
      <c r="G559" s="2"/>
      <c r="H559" s="2"/>
      <c r="I559" s="2" t="s">
        <v>1585</v>
      </c>
      <c r="J559" s="2" t="s">
        <v>202</v>
      </c>
      <c r="K559" s="2" t="s">
        <v>1500</v>
      </c>
    </row>
    <row r="560" spans="1:11" ht="14.5" x14ac:dyDescent="0.35">
      <c r="A560">
        <v>572507</v>
      </c>
      <c r="B560" s="2" t="s">
        <v>1583</v>
      </c>
      <c r="C560" s="2" t="s">
        <v>291</v>
      </c>
      <c r="D560" s="2" t="s">
        <v>291</v>
      </c>
      <c r="E560" s="2" t="s">
        <v>1586</v>
      </c>
      <c r="F560" s="2"/>
      <c r="G560" s="2"/>
      <c r="H560" s="2"/>
      <c r="I560" s="2" t="s">
        <v>1585</v>
      </c>
      <c r="J560" s="2" t="s">
        <v>202</v>
      </c>
      <c r="K560" s="2" t="s">
        <v>1500</v>
      </c>
    </row>
    <row r="561" spans="1:11" ht="14.5" x14ac:dyDescent="0.35">
      <c r="A561">
        <v>572510</v>
      </c>
      <c r="B561" s="2" t="s">
        <v>1494</v>
      </c>
      <c r="C561" s="2" t="s">
        <v>291</v>
      </c>
      <c r="D561" s="2" t="s">
        <v>291</v>
      </c>
      <c r="E561" s="2" t="s">
        <v>1587</v>
      </c>
      <c r="F561" s="2"/>
      <c r="G561" s="2"/>
      <c r="H561" s="2"/>
      <c r="I561" s="2" t="s">
        <v>1192</v>
      </c>
      <c r="J561" s="2" t="s">
        <v>1504</v>
      </c>
      <c r="K561" s="2" t="s">
        <v>1500</v>
      </c>
    </row>
    <row r="562" spans="1:11" ht="14.5" x14ac:dyDescent="0.35">
      <c r="A562">
        <v>572520</v>
      </c>
      <c r="B562" s="2" t="s">
        <v>799</v>
      </c>
      <c r="C562" s="2" t="s">
        <v>291</v>
      </c>
      <c r="D562" s="2" t="s">
        <v>291</v>
      </c>
      <c r="E562" s="2" t="s">
        <v>1588</v>
      </c>
      <c r="F562" s="2"/>
      <c r="G562" s="2"/>
      <c r="H562" s="2"/>
      <c r="I562" s="2" t="s">
        <v>801</v>
      </c>
      <c r="J562" s="2" t="s">
        <v>802</v>
      </c>
      <c r="K562" s="2" t="s">
        <v>1500</v>
      </c>
    </row>
    <row r="563" spans="1:11" ht="14.5" x14ac:dyDescent="0.35">
      <c r="A563">
        <v>572530</v>
      </c>
      <c r="B563" s="2" t="s">
        <v>1589</v>
      </c>
      <c r="C563" s="2" t="s">
        <v>291</v>
      </c>
      <c r="D563" s="2" t="s">
        <v>291</v>
      </c>
      <c r="E563" s="2" t="s">
        <v>1590</v>
      </c>
      <c r="F563" s="2"/>
      <c r="G563" s="2"/>
      <c r="H563" s="2"/>
      <c r="I563" s="2" t="s">
        <v>1591</v>
      </c>
      <c r="J563" s="2" t="s">
        <v>203</v>
      </c>
      <c r="K563" s="2" t="s">
        <v>1500</v>
      </c>
    </row>
    <row r="564" spans="1:11" ht="14.5" x14ac:dyDescent="0.35">
      <c r="A564">
        <v>572540</v>
      </c>
      <c r="B564" s="2" t="s">
        <v>799</v>
      </c>
      <c r="C564" s="2" t="s">
        <v>291</v>
      </c>
      <c r="D564" s="2" t="s">
        <v>291</v>
      </c>
      <c r="E564" s="2" t="s">
        <v>1592</v>
      </c>
      <c r="F564" s="2"/>
      <c r="G564" s="2"/>
      <c r="H564" s="2"/>
      <c r="I564" s="2" t="s">
        <v>801</v>
      </c>
      <c r="J564" s="2" t="s">
        <v>802</v>
      </c>
      <c r="K564" s="2" t="s">
        <v>1500</v>
      </c>
    </row>
    <row r="565" spans="1:11" ht="14.5" x14ac:dyDescent="0.35">
      <c r="A565">
        <v>572550</v>
      </c>
      <c r="B565" s="2" t="s">
        <v>1589</v>
      </c>
      <c r="C565" s="2" t="s">
        <v>291</v>
      </c>
      <c r="D565" s="2" t="s">
        <v>291</v>
      </c>
      <c r="E565" s="2" t="s">
        <v>1593</v>
      </c>
      <c r="F565" s="2"/>
      <c r="G565" s="2"/>
      <c r="H565" s="2"/>
      <c r="I565" s="2" t="s">
        <v>1591</v>
      </c>
      <c r="J565" s="2" t="s">
        <v>203</v>
      </c>
      <c r="K565" s="2" t="s">
        <v>1500</v>
      </c>
    </row>
    <row r="566" spans="1:11" ht="14.5" x14ac:dyDescent="0.35">
      <c r="A566">
        <v>572560</v>
      </c>
      <c r="B566" s="2" t="s">
        <v>799</v>
      </c>
      <c r="C566" s="2" t="s">
        <v>291</v>
      </c>
      <c r="D566" s="2" t="s">
        <v>291</v>
      </c>
      <c r="E566" s="2" t="s">
        <v>1594</v>
      </c>
      <c r="F566" s="2"/>
      <c r="G566" s="2"/>
      <c r="H566" s="2"/>
      <c r="I566" s="2" t="s">
        <v>801</v>
      </c>
      <c r="J566" s="2" t="s">
        <v>802</v>
      </c>
      <c r="K566" s="2" t="s">
        <v>1500</v>
      </c>
    </row>
    <row r="567" spans="1:11" ht="14.5" x14ac:dyDescent="0.35">
      <c r="A567">
        <v>572570</v>
      </c>
      <c r="B567" s="2" t="s">
        <v>1589</v>
      </c>
      <c r="C567" s="2" t="s">
        <v>291</v>
      </c>
      <c r="D567" s="2" t="s">
        <v>291</v>
      </c>
      <c r="E567" s="2" t="s">
        <v>1595</v>
      </c>
      <c r="F567" s="2"/>
      <c r="G567" s="2"/>
      <c r="H567" s="2"/>
      <c r="I567" s="2" t="s">
        <v>1591</v>
      </c>
      <c r="J567" s="2" t="s">
        <v>203</v>
      </c>
      <c r="K567" s="2" t="s">
        <v>1500</v>
      </c>
    </row>
    <row r="568" spans="1:11" ht="14.5" x14ac:dyDescent="0.35">
      <c r="A568">
        <v>572580</v>
      </c>
      <c r="B568" s="2" t="s">
        <v>799</v>
      </c>
      <c r="C568" s="2" t="s">
        <v>291</v>
      </c>
      <c r="D568" s="2" t="s">
        <v>291</v>
      </c>
      <c r="E568" s="2" t="s">
        <v>1596</v>
      </c>
      <c r="F568" s="2"/>
      <c r="G568" s="2"/>
      <c r="H568" s="2"/>
      <c r="I568" s="2" t="s">
        <v>801</v>
      </c>
      <c r="J568" s="2" t="s">
        <v>802</v>
      </c>
      <c r="K568" s="2" t="s">
        <v>1500</v>
      </c>
    </row>
    <row r="569" spans="1:11" ht="14.5" x14ac:dyDescent="0.35">
      <c r="A569">
        <v>572590</v>
      </c>
      <c r="B569" s="2" t="s">
        <v>1589</v>
      </c>
      <c r="C569" s="2" t="s">
        <v>291</v>
      </c>
      <c r="D569" s="2" t="s">
        <v>291</v>
      </c>
      <c r="E569" s="2" t="s">
        <v>1597</v>
      </c>
      <c r="F569" s="2"/>
      <c r="G569" s="2"/>
      <c r="H569" s="2"/>
      <c r="I569" s="2" t="s">
        <v>1591</v>
      </c>
      <c r="J569" s="2" t="s">
        <v>203</v>
      </c>
      <c r="K569" s="2" t="s">
        <v>1500</v>
      </c>
    </row>
    <row r="570" spans="1:11" ht="14.5" x14ac:dyDescent="0.35">
      <c r="A570">
        <v>572600</v>
      </c>
      <c r="B570" s="2" t="s">
        <v>799</v>
      </c>
      <c r="C570" s="2" t="s">
        <v>291</v>
      </c>
      <c r="D570" s="2" t="s">
        <v>291</v>
      </c>
      <c r="E570" s="2" t="s">
        <v>1598</v>
      </c>
      <c r="F570" s="2"/>
      <c r="G570" s="2"/>
      <c r="H570" s="2"/>
      <c r="I570" s="2" t="s">
        <v>801</v>
      </c>
      <c r="J570" s="2" t="s">
        <v>802</v>
      </c>
      <c r="K570" s="2" t="s">
        <v>1500</v>
      </c>
    </row>
    <row r="571" spans="1:11" ht="14.5" x14ac:dyDescent="0.35">
      <c r="A571">
        <v>572610</v>
      </c>
      <c r="B571" s="2" t="s">
        <v>1589</v>
      </c>
      <c r="C571" s="2" t="s">
        <v>291</v>
      </c>
      <c r="D571" s="2" t="s">
        <v>291</v>
      </c>
      <c r="E571" s="2" t="s">
        <v>1599</v>
      </c>
      <c r="F571" s="2"/>
      <c r="G571" s="2"/>
      <c r="H571" s="2"/>
      <c r="I571" s="2" t="s">
        <v>1591</v>
      </c>
      <c r="J571" s="2" t="s">
        <v>203</v>
      </c>
      <c r="K571" s="2" t="s">
        <v>1500</v>
      </c>
    </row>
    <row r="572" spans="1:11" ht="14.5" x14ac:dyDescent="0.35">
      <c r="A572">
        <v>572620</v>
      </c>
      <c r="B572" s="2" t="s">
        <v>799</v>
      </c>
      <c r="C572" s="2" t="s">
        <v>291</v>
      </c>
      <c r="D572" s="2" t="s">
        <v>291</v>
      </c>
      <c r="E572" s="2" t="s">
        <v>1600</v>
      </c>
      <c r="F572" s="2"/>
      <c r="G572" s="2"/>
      <c r="H572" s="2"/>
      <c r="I572" s="2" t="s">
        <v>801</v>
      </c>
      <c r="J572" s="2" t="s">
        <v>802</v>
      </c>
      <c r="K572" s="2" t="s">
        <v>1500</v>
      </c>
    </row>
    <row r="573" spans="1:11" ht="14.5" x14ac:dyDescent="0.35">
      <c r="A573">
        <v>572630</v>
      </c>
      <c r="B573" s="2" t="s">
        <v>1494</v>
      </c>
      <c r="C573" s="2" t="s">
        <v>291</v>
      </c>
      <c r="D573" s="2" t="s">
        <v>291</v>
      </c>
      <c r="E573" s="2" t="s">
        <v>1601</v>
      </c>
      <c r="F573" s="2"/>
      <c r="G573" s="2"/>
      <c r="H573" s="2"/>
      <c r="I573" s="2" t="s">
        <v>1192</v>
      </c>
      <c r="J573" s="2" t="s">
        <v>1504</v>
      </c>
      <c r="K573" s="2" t="s">
        <v>1500</v>
      </c>
    </row>
    <row r="574" spans="1:11" ht="14.5" x14ac:dyDescent="0.35">
      <c r="A574">
        <v>572640</v>
      </c>
      <c r="B574" s="2" t="s">
        <v>799</v>
      </c>
      <c r="C574" s="2" t="s">
        <v>291</v>
      </c>
      <c r="D574" s="2" t="s">
        <v>291</v>
      </c>
      <c r="E574" s="2" t="s">
        <v>1602</v>
      </c>
      <c r="F574" s="2"/>
      <c r="G574" s="2"/>
      <c r="H574" s="2"/>
      <c r="I574" s="2" t="s">
        <v>801</v>
      </c>
      <c r="J574" s="2" t="s">
        <v>802</v>
      </c>
      <c r="K574" s="2" t="s">
        <v>1500</v>
      </c>
    </row>
    <row r="575" spans="1:11" ht="14.5" x14ac:dyDescent="0.35">
      <c r="A575">
        <v>572650</v>
      </c>
      <c r="B575" s="2" t="s">
        <v>1571</v>
      </c>
      <c r="C575" s="2" t="s">
        <v>291</v>
      </c>
      <c r="D575" s="2" t="s">
        <v>291</v>
      </c>
      <c r="E575" s="2" t="s">
        <v>1603</v>
      </c>
      <c r="F575" s="2"/>
      <c r="G575" s="2"/>
      <c r="H575" s="2"/>
      <c r="I575" s="2" t="s">
        <v>1604</v>
      </c>
      <c r="J575" s="2" t="s">
        <v>204</v>
      </c>
      <c r="K575" s="2" t="s">
        <v>1482</v>
      </c>
    </row>
    <row r="576" spans="1:11" ht="14.5" x14ac:dyDescent="0.35">
      <c r="A576">
        <v>572657</v>
      </c>
      <c r="B576" s="2" t="s">
        <v>1571</v>
      </c>
      <c r="C576" s="2" t="s">
        <v>291</v>
      </c>
      <c r="D576" s="2" t="s">
        <v>291</v>
      </c>
      <c r="E576" s="2" t="s">
        <v>1605</v>
      </c>
      <c r="F576" s="2"/>
      <c r="G576" s="2"/>
      <c r="H576" s="2"/>
      <c r="I576" s="2" t="s">
        <v>1604</v>
      </c>
      <c r="J576" s="2" t="s">
        <v>204</v>
      </c>
      <c r="K576" s="2" t="s">
        <v>1482</v>
      </c>
    </row>
    <row r="577" spans="1:11" ht="14.5" x14ac:dyDescent="0.35">
      <c r="A577">
        <v>572660</v>
      </c>
      <c r="B577" s="2" t="s">
        <v>1606</v>
      </c>
      <c r="C577" s="2" t="s">
        <v>291</v>
      </c>
      <c r="D577" s="2" t="s">
        <v>291</v>
      </c>
      <c r="E577" s="2" t="s">
        <v>1607</v>
      </c>
      <c r="F577" s="2"/>
      <c r="G577" s="2"/>
      <c r="H577" s="2"/>
      <c r="I577" s="2" t="s">
        <v>1608</v>
      </c>
      <c r="J577" s="2" t="s">
        <v>205</v>
      </c>
      <c r="K577" s="2" t="s">
        <v>1482</v>
      </c>
    </row>
    <row r="578" spans="1:11" ht="14.5" x14ac:dyDescent="0.35">
      <c r="A578">
        <v>572670</v>
      </c>
      <c r="B578" s="2" t="s">
        <v>1609</v>
      </c>
      <c r="C578" s="2" t="s">
        <v>291</v>
      </c>
      <c r="D578" s="2" t="s">
        <v>291</v>
      </c>
      <c r="E578" s="2" t="s">
        <v>1610</v>
      </c>
      <c r="F578" s="2"/>
      <c r="G578" s="2"/>
      <c r="H578" s="2"/>
      <c r="I578" s="2" t="s">
        <v>1611</v>
      </c>
      <c r="J578" s="2" t="s">
        <v>206</v>
      </c>
      <c r="K578" s="2" t="s">
        <v>1482</v>
      </c>
    </row>
    <row r="579" spans="1:11" ht="14.5" x14ac:dyDescent="0.35">
      <c r="A579">
        <v>572677</v>
      </c>
      <c r="B579" s="2" t="s">
        <v>1609</v>
      </c>
      <c r="C579" s="2" t="s">
        <v>291</v>
      </c>
      <c r="D579" s="2" t="s">
        <v>291</v>
      </c>
      <c r="E579" s="2" t="s">
        <v>1612</v>
      </c>
      <c r="F579" s="2"/>
      <c r="G579" s="2"/>
      <c r="H579" s="2"/>
      <c r="I579" s="2" t="s">
        <v>1611</v>
      </c>
      <c r="J579" s="2" t="s">
        <v>206</v>
      </c>
      <c r="K579" s="2" t="s">
        <v>1482</v>
      </c>
    </row>
    <row r="580" spans="1:11" ht="14.5" x14ac:dyDescent="0.35">
      <c r="A580">
        <v>572680</v>
      </c>
      <c r="B580" s="2" t="s">
        <v>1613</v>
      </c>
      <c r="C580" s="2" t="s">
        <v>291</v>
      </c>
      <c r="D580" s="2" t="s">
        <v>291</v>
      </c>
      <c r="E580" s="2" t="s">
        <v>1614</v>
      </c>
      <c r="F580" s="2"/>
      <c r="G580" s="2"/>
      <c r="H580" s="2"/>
      <c r="I580" s="2" t="s">
        <v>1615</v>
      </c>
      <c r="J580" s="2" t="s">
        <v>207</v>
      </c>
      <c r="K580" s="2" t="s">
        <v>1482</v>
      </c>
    </row>
    <row r="581" spans="1:11" ht="14.5" x14ac:dyDescent="0.35">
      <c r="A581">
        <v>572687</v>
      </c>
      <c r="B581" s="2" t="s">
        <v>1613</v>
      </c>
      <c r="C581" s="2" t="s">
        <v>291</v>
      </c>
      <c r="D581" s="2" t="s">
        <v>291</v>
      </c>
      <c r="E581" s="2" t="s">
        <v>1616</v>
      </c>
      <c r="F581" s="2"/>
      <c r="G581" s="2"/>
      <c r="H581" s="2"/>
      <c r="I581" s="2" t="s">
        <v>1615</v>
      </c>
      <c r="J581" s="2" t="s">
        <v>207</v>
      </c>
      <c r="K581" s="2" t="s">
        <v>1482</v>
      </c>
    </row>
    <row r="582" spans="1:11" ht="14.5" x14ac:dyDescent="0.35">
      <c r="A582">
        <v>572700</v>
      </c>
      <c r="B582" s="2" t="s">
        <v>1617</v>
      </c>
      <c r="C582" s="2" t="s">
        <v>291</v>
      </c>
      <c r="D582" s="2" t="s">
        <v>291</v>
      </c>
      <c r="E582" s="2" t="s">
        <v>1618</v>
      </c>
      <c r="F582" s="2"/>
      <c r="G582" s="2"/>
      <c r="H582" s="2"/>
      <c r="I582" s="2" t="s">
        <v>1619</v>
      </c>
      <c r="J582" s="2" t="s">
        <v>1620</v>
      </c>
      <c r="K582" s="2" t="s">
        <v>1500</v>
      </c>
    </row>
    <row r="583" spans="1:11" ht="14.5" x14ac:dyDescent="0.35">
      <c r="A583">
        <v>572707</v>
      </c>
      <c r="B583" s="2" t="s">
        <v>1617</v>
      </c>
      <c r="C583" s="2" t="s">
        <v>291</v>
      </c>
      <c r="D583" s="2" t="s">
        <v>291</v>
      </c>
      <c r="E583" s="2" t="s">
        <v>1621</v>
      </c>
      <c r="F583" s="2"/>
      <c r="G583" s="2"/>
      <c r="H583" s="2"/>
      <c r="I583" s="2" t="s">
        <v>1619</v>
      </c>
      <c r="J583" s="2" t="s">
        <v>1620</v>
      </c>
      <c r="K583" s="2" t="s">
        <v>1500</v>
      </c>
    </row>
    <row r="584" spans="1:11" ht="14.5" x14ac:dyDescent="0.35">
      <c r="A584">
        <v>572710</v>
      </c>
      <c r="B584" s="2" t="s">
        <v>1622</v>
      </c>
      <c r="C584" s="2" t="s">
        <v>291</v>
      </c>
      <c r="D584" s="2" t="s">
        <v>291</v>
      </c>
      <c r="E584" s="2" t="s">
        <v>1623</v>
      </c>
      <c r="F584" s="2"/>
      <c r="G584" s="2"/>
      <c r="H584" s="2"/>
      <c r="I584" s="2" t="s">
        <v>1624</v>
      </c>
      <c r="J584" s="2" t="s">
        <v>1625</v>
      </c>
      <c r="K584" s="2" t="s">
        <v>1500</v>
      </c>
    </row>
    <row r="585" spans="1:11" ht="14.5" x14ac:dyDescent="0.35">
      <c r="A585">
        <v>572717</v>
      </c>
      <c r="B585" s="2" t="s">
        <v>1622</v>
      </c>
      <c r="C585" s="2" t="s">
        <v>291</v>
      </c>
      <c r="D585" s="2" t="s">
        <v>291</v>
      </c>
      <c r="E585" s="2" t="s">
        <v>1626</v>
      </c>
      <c r="F585" s="2"/>
      <c r="G585" s="2"/>
      <c r="H585" s="2"/>
      <c r="I585" s="2" t="s">
        <v>1624</v>
      </c>
      <c r="J585" s="2" t="s">
        <v>1625</v>
      </c>
      <c r="K585" s="2" t="s">
        <v>1500</v>
      </c>
    </row>
    <row r="586" spans="1:11" ht="14.5" x14ac:dyDescent="0.35">
      <c r="A586">
        <v>572720</v>
      </c>
      <c r="B586" s="2" t="s">
        <v>1627</v>
      </c>
      <c r="C586" s="2" t="s">
        <v>291</v>
      </c>
      <c r="D586" s="2" t="s">
        <v>291</v>
      </c>
      <c r="E586" s="2" t="s">
        <v>1628</v>
      </c>
      <c r="F586" s="2"/>
      <c r="G586" s="2"/>
      <c r="H586" s="2"/>
      <c r="I586" s="2" t="s">
        <v>1629</v>
      </c>
      <c r="J586" s="2" t="s">
        <v>1630</v>
      </c>
      <c r="K586" s="2" t="s">
        <v>1482</v>
      </c>
    </row>
    <row r="587" spans="1:11" ht="14.5" x14ac:dyDescent="0.35">
      <c r="A587">
        <v>572730</v>
      </c>
      <c r="B587" s="2" t="s">
        <v>1631</v>
      </c>
      <c r="C587" s="2" t="s">
        <v>291</v>
      </c>
      <c r="D587" s="2" t="s">
        <v>291</v>
      </c>
      <c r="E587" s="2" t="s">
        <v>1632</v>
      </c>
      <c r="F587" s="2"/>
      <c r="G587" s="2"/>
      <c r="H587" s="2"/>
      <c r="I587" s="2" t="s">
        <v>1499</v>
      </c>
      <c r="J587" s="2" t="s">
        <v>209</v>
      </c>
      <c r="K587" s="2" t="s">
        <v>1482</v>
      </c>
    </row>
    <row r="588" spans="1:11" ht="14.5" x14ac:dyDescent="0.35">
      <c r="A588">
        <v>572740</v>
      </c>
      <c r="B588" s="2" t="s">
        <v>1633</v>
      </c>
      <c r="C588" s="2" t="s">
        <v>291</v>
      </c>
      <c r="D588" s="2" t="s">
        <v>291</v>
      </c>
      <c r="E588" s="2" t="s">
        <v>1634</v>
      </c>
      <c r="F588" s="2"/>
      <c r="G588" s="2"/>
      <c r="H588" s="2"/>
      <c r="I588" s="2" t="s">
        <v>1635</v>
      </c>
      <c r="J588" s="2" t="s">
        <v>1636</v>
      </c>
      <c r="K588" s="2" t="s">
        <v>1482</v>
      </c>
    </row>
    <row r="589" spans="1:11" ht="14.5" x14ac:dyDescent="0.35">
      <c r="A589">
        <v>572747</v>
      </c>
      <c r="B589" s="2" t="s">
        <v>1633</v>
      </c>
      <c r="C589" s="2" t="s">
        <v>291</v>
      </c>
      <c r="D589" s="2" t="s">
        <v>291</v>
      </c>
      <c r="E589" s="2" t="s">
        <v>1637</v>
      </c>
      <c r="F589" s="2"/>
      <c r="G589" s="2"/>
      <c r="H589" s="2"/>
      <c r="I589" s="2" t="s">
        <v>1635</v>
      </c>
      <c r="J589" s="2" t="s">
        <v>1636</v>
      </c>
      <c r="K589" s="2" t="s">
        <v>1482</v>
      </c>
    </row>
    <row r="590" spans="1:11" ht="14.5" x14ac:dyDescent="0.35">
      <c r="A590">
        <v>572750</v>
      </c>
      <c r="B590" s="2" t="s">
        <v>1638</v>
      </c>
      <c r="C590" s="2" t="s">
        <v>291</v>
      </c>
      <c r="D590" s="2" t="s">
        <v>291</v>
      </c>
      <c r="E590" s="2" t="s">
        <v>1639</v>
      </c>
      <c r="F590" s="2"/>
      <c r="G590" s="2"/>
      <c r="H590" s="2"/>
      <c r="I590" s="2" t="s">
        <v>1640</v>
      </c>
      <c r="J590" s="2" t="s">
        <v>208</v>
      </c>
      <c r="K590" s="2" t="s">
        <v>1482</v>
      </c>
    </row>
    <row r="591" spans="1:11" ht="14.5" x14ac:dyDescent="0.35">
      <c r="A591">
        <v>572760</v>
      </c>
      <c r="B591" s="2" t="s">
        <v>1641</v>
      </c>
      <c r="C591" s="2" t="s">
        <v>291</v>
      </c>
      <c r="D591" s="2" t="s">
        <v>291</v>
      </c>
      <c r="E591" s="2" t="s">
        <v>1642</v>
      </c>
      <c r="F591" s="2"/>
      <c r="G591" s="2"/>
      <c r="H591" s="2"/>
      <c r="I591" s="2" t="s">
        <v>1643</v>
      </c>
      <c r="J591" s="2" t="s">
        <v>1644</v>
      </c>
      <c r="K591" s="2" t="s">
        <v>1482</v>
      </c>
    </row>
    <row r="592" spans="1:11" ht="14.5" x14ac:dyDescent="0.35">
      <c r="A592">
        <v>572770</v>
      </c>
      <c r="B592" s="2" t="s">
        <v>1645</v>
      </c>
      <c r="C592" s="2" t="s">
        <v>291</v>
      </c>
      <c r="D592" s="2" t="s">
        <v>291</v>
      </c>
      <c r="E592" s="2" t="s">
        <v>1646</v>
      </c>
      <c r="F592" s="2"/>
      <c r="G592" s="2"/>
      <c r="H592" s="2"/>
      <c r="I592" s="2" t="s">
        <v>1647</v>
      </c>
      <c r="J592" s="2" t="s">
        <v>1648</v>
      </c>
      <c r="K592" s="2" t="s">
        <v>1482</v>
      </c>
    </row>
    <row r="593" spans="1:11" ht="14.5" x14ac:dyDescent="0.35">
      <c r="A593">
        <v>572800</v>
      </c>
      <c r="B593" s="2" t="s">
        <v>1649</v>
      </c>
      <c r="C593" s="2" t="s">
        <v>291</v>
      </c>
      <c r="D593" s="2" t="s">
        <v>291</v>
      </c>
      <c r="E593" s="2" t="s">
        <v>1650</v>
      </c>
      <c r="F593" s="2"/>
      <c r="G593" s="2"/>
      <c r="H593" s="2"/>
      <c r="I593" s="2" t="s">
        <v>1651</v>
      </c>
      <c r="J593" s="2" t="s">
        <v>1652</v>
      </c>
      <c r="K593" s="2" t="s">
        <v>1500</v>
      </c>
    </row>
    <row r="594" spans="1:11" ht="14.5" x14ac:dyDescent="0.35">
      <c r="A594">
        <v>572810</v>
      </c>
      <c r="B594" s="2" t="s">
        <v>1622</v>
      </c>
      <c r="C594" s="2" t="s">
        <v>291</v>
      </c>
      <c r="D594" s="2" t="s">
        <v>291</v>
      </c>
      <c r="E594" s="2" t="s">
        <v>1653</v>
      </c>
      <c r="F594" s="2"/>
      <c r="G594" s="2"/>
      <c r="H594" s="2"/>
      <c r="I594" s="2" t="s">
        <v>1624</v>
      </c>
      <c r="J594" s="2" t="s">
        <v>1625</v>
      </c>
      <c r="K594" s="2" t="s">
        <v>1500</v>
      </c>
    </row>
    <row r="595" spans="1:11" ht="14.5" x14ac:dyDescent="0.35">
      <c r="A595">
        <v>572900</v>
      </c>
      <c r="B595" s="2" t="s">
        <v>1654</v>
      </c>
      <c r="C595" s="2" t="s">
        <v>291</v>
      </c>
      <c r="D595" s="2" t="s">
        <v>291</v>
      </c>
      <c r="E595" s="2" t="s">
        <v>1655</v>
      </c>
      <c r="F595" s="2"/>
      <c r="G595" s="2"/>
      <c r="H595" s="2"/>
      <c r="I595" s="2" t="s">
        <v>1656</v>
      </c>
      <c r="J595" s="2" t="s">
        <v>1657</v>
      </c>
      <c r="K595" s="2" t="s">
        <v>1500</v>
      </c>
    </row>
    <row r="596" spans="1:11" ht="14.5" x14ac:dyDescent="0.35">
      <c r="A596">
        <v>572907</v>
      </c>
      <c r="B596" s="2" t="s">
        <v>1654</v>
      </c>
      <c r="C596" s="2" t="s">
        <v>291</v>
      </c>
      <c r="D596" s="2" t="s">
        <v>291</v>
      </c>
      <c r="E596" s="2" t="s">
        <v>1658</v>
      </c>
      <c r="F596" s="2"/>
      <c r="G596" s="2"/>
      <c r="H596" s="2"/>
      <c r="I596" s="2" t="s">
        <v>1656</v>
      </c>
      <c r="J596" s="2" t="s">
        <v>1657</v>
      </c>
      <c r="K596" s="2" t="s">
        <v>1500</v>
      </c>
    </row>
    <row r="597" spans="1:11" ht="14.5" x14ac:dyDescent="0.35">
      <c r="A597">
        <v>572910</v>
      </c>
      <c r="B597" s="2" t="s">
        <v>1654</v>
      </c>
      <c r="C597" s="2" t="s">
        <v>291</v>
      </c>
      <c r="D597" s="2" t="s">
        <v>291</v>
      </c>
      <c r="E597" s="2" t="s">
        <v>1659</v>
      </c>
      <c r="F597" s="2"/>
      <c r="G597" s="2"/>
      <c r="H597" s="2"/>
      <c r="I597" s="2" t="s">
        <v>1656</v>
      </c>
      <c r="J597" s="2" t="s">
        <v>1657</v>
      </c>
      <c r="K597" s="2" t="s">
        <v>1500</v>
      </c>
    </row>
    <row r="598" spans="1:11" ht="14.5" x14ac:dyDescent="0.35">
      <c r="A598">
        <v>573010</v>
      </c>
      <c r="B598" s="2" t="s">
        <v>1497</v>
      </c>
      <c r="C598" s="2" t="s">
        <v>291</v>
      </c>
      <c r="D598" s="2" t="s">
        <v>291</v>
      </c>
      <c r="E598" s="2" t="s">
        <v>1660</v>
      </c>
      <c r="F598" s="2"/>
      <c r="G598" s="2"/>
      <c r="H598" s="2"/>
      <c r="I598" s="2" t="s">
        <v>1499</v>
      </c>
      <c r="J598" s="2" t="s">
        <v>209</v>
      </c>
      <c r="K598" s="2" t="s">
        <v>1500</v>
      </c>
    </row>
    <row r="599" spans="1:11" ht="14.5" x14ac:dyDescent="0.35">
      <c r="A599">
        <v>573020</v>
      </c>
      <c r="B599" s="2" t="s">
        <v>799</v>
      </c>
      <c r="C599" s="2" t="s">
        <v>291</v>
      </c>
      <c r="D599" s="2" t="s">
        <v>291</v>
      </c>
      <c r="E599" s="2" t="s">
        <v>1661</v>
      </c>
      <c r="F599" s="2"/>
      <c r="G599" s="2"/>
      <c r="H599" s="2"/>
      <c r="I599" s="2" t="s">
        <v>801</v>
      </c>
      <c r="J599" s="2" t="s">
        <v>802</v>
      </c>
      <c r="K599" s="2" t="s">
        <v>1500</v>
      </c>
    </row>
    <row r="600" spans="1:11" ht="14.5" x14ac:dyDescent="0.35">
      <c r="A600">
        <v>573030</v>
      </c>
      <c r="B600" s="2" t="s">
        <v>1494</v>
      </c>
      <c r="C600" s="2" t="s">
        <v>291</v>
      </c>
      <c r="D600" s="2" t="s">
        <v>291</v>
      </c>
      <c r="E600" s="2" t="s">
        <v>1662</v>
      </c>
      <c r="F600" s="2"/>
      <c r="G600" s="2"/>
      <c r="H600" s="2"/>
      <c r="I600" s="2" t="s">
        <v>1192</v>
      </c>
      <c r="J600" s="2" t="s">
        <v>1504</v>
      </c>
      <c r="K600" s="2" t="s">
        <v>1500</v>
      </c>
    </row>
    <row r="601" spans="1:11" ht="14.5" x14ac:dyDescent="0.35">
      <c r="A601">
        <v>573037</v>
      </c>
      <c r="B601" s="2" t="s">
        <v>1494</v>
      </c>
      <c r="C601" s="2" t="s">
        <v>291</v>
      </c>
      <c r="D601" s="2" t="s">
        <v>291</v>
      </c>
      <c r="E601" s="2" t="s">
        <v>1663</v>
      </c>
      <c r="F601" s="2"/>
      <c r="G601" s="2"/>
      <c r="H601" s="2"/>
      <c r="I601" s="2" t="s">
        <v>1192</v>
      </c>
      <c r="J601" s="2" t="s">
        <v>1504</v>
      </c>
      <c r="K601" s="2" t="s">
        <v>1500</v>
      </c>
    </row>
    <row r="602" spans="1:11" ht="14.5" x14ac:dyDescent="0.35">
      <c r="A602">
        <v>573040</v>
      </c>
      <c r="B602" s="2" t="s">
        <v>799</v>
      </c>
      <c r="C602" s="2" t="s">
        <v>291</v>
      </c>
      <c r="D602" s="2" t="s">
        <v>291</v>
      </c>
      <c r="E602" s="2" t="s">
        <v>1664</v>
      </c>
      <c r="F602" s="2"/>
      <c r="G602" s="2"/>
      <c r="H602" s="2"/>
      <c r="I602" s="2" t="s">
        <v>801</v>
      </c>
      <c r="J602" s="2" t="s">
        <v>802</v>
      </c>
      <c r="K602" s="2" t="s">
        <v>1500</v>
      </c>
    </row>
    <row r="603" spans="1:11" ht="14.5" x14ac:dyDescent="0.35">
      <c r="A603">
        <v>573050</v>
      </c>
      <c r="B603" s="2" t="s">
        <v>1494</v>
      </c>
      <c r="C603" s="2" t="s">
        <v>291</v>
      </c>
      <c r="D603" s="2" t="s">
        <v>291</v>
      </c>
      <c r="E603" s="2" t="s">
        <v>1665</v>
      </c>
      <c r="F603" s="2"/>
      <c r="G603" s="2"/>
      <c r="H603" s="2"/>
      <c r="I603" s="2" t="s">
        <v>1192</v>
      </c>
      <c r="J603" s="2" t="s">
        <v>1504</v>
      </c>
      <c r="K603" s="2" t="s">
        <v>1500</v>
      </c>
    </row>
    <row r="604" spans="1:11" ht="14.5" x14ac:dyDescent="0.35">
      <c r="A604">
        <v>573060</v>
      </c>
      <c r="B604" s="2" t="s">
        <v>799</v>
      </c>
      <c r="C604" s="2" t="s">
        <v>291</v>
      </c>
      <c r="D604" s="2" t="s">
        <v>291</v>
      </c>
      <c r="E604" s="2" t="s">
        <v>1666</v>
      </c>
      <c r="F604" s="2"/>
      <c r="G604" s="2"/>
      <c r="H604" s="2"/>
      <c r="I604" s="2" t="s">
        <v>801</v>
      </c>
      <c r="J604" s="2" t="s">
        <v>802</v>
      </c>
      <c r="K604" s="2" t="s">
        <v>1500</v>
      </c>
    </row>
    <row r="605" spans="1:11" ht="14.5" x14ac:dyDescent="0.35">
      <c r="A605">
        <v>573070</v>
      </c>
      <c r="B605" s="2" t="s">
        <v>1494</v>
      </c>
      <c r="C605" s="2" t="s">
        <v>291</v>
      </c>
      <c r="D605" s="2" t="s">
        <v>291</v>
      </c>
      <c r="E605" s="2" t="s">
        <v>1667</v>
      </c>
      <c r="F605" s="2"/>
      <c r="G605" s="2"/>
      <c r="H605" s="2"/>
      <c r="I605" s="2" t="s">
        <v>1192</v>
      </c>
      <c r="J605" s="2" t="s">
        <v>1504</v>
      </c>
      <c r="K605" s="2" t="s">
        <v>1500</v>
      </c>
    </row>
    <row r="606" spans="1:11" ht="14.5" x14ac:dyDescent="0.35">
      <c r="A606">
        <v>573080</v>
      </c>
      <c r="B606" s="2" t="s">
        <v>799</v>
      </c>
      <c r="C606" s="2" t="s">
        <v>291</v>
      </c>
      <c r="D606" s="2" t="s">
        <v>291</v>
      </c>
      <c r="E606" s="2" t="s">
        <v>1668</v>
      </c>
      <c r="F606" s="2"/>
      <c r="G606" s="2"/>
      <c r="H606" s="2"/>
      <c r="I606" s="2" t="s">
        <v>801</v>
      </c>
      <c r="J606" s="2" t="s">
        <v>802</v>
      </c>
      <c r="K606" s="2" t="s">
        <v>1500</v>
      </c>
    </row>
    <row r="607" spans="1:11" ht="14.5" x14ac:dyDescent="0.35">
      <c r="A607">
        <v>573100</v>
      </c>
      <c r="B607" s="2" t="s">
        <v>1514</v>
      </c>
      <c r="C607" s="2" t="s">
        <v>291</v>
      </c>
      <c r="D607" s="2" t="s">
        <v>291</v>
      </c>
      <c r="E607" s="2" t="s">
        <v>1669</v>
      </c>
      <c r="F607" s="2"/>
      <c r="G607" s="2"/>
      <c r="H607" s="2"/>
      <c r="I607" s="2" t="s">
        <v>1516</v>
      </c>
      <c r="J607" s="2" t="s">
        <v>185</v>
      </c>
      <c r="K607" s="2" t="s">
        <v>1500</v>
      </c>
    </row>
    <row r="608" spans="1:11" ht="14.5" x14ac:dyDescent="0.35">
      <c r="A608">
        <v>573107</v>
      </c>
      <c r="B608" s="2" t="s">
        <v>1514</v>
      </c>
      <c r="C608" s="2" t="s">
        <v>291</v>
      </c>
      <c r="D608" s="2" t="s">
        <v>291</v>
      </c>
      <c r="E608" s="2" t="s">
        <v>1670</v>
      </c>
      <c r="F608" s="2"/>
      <c r="G608" s="2"/>
      <c r="H608" s="2"/>
      <c r="I608" s="2" t="s">
        <v>1516</v>
      </c>
      <c r="J608" s="2" t="s">
        <v>185</v>
      </c>
      <c r="K608" s="2" t="s">
        <v>1500</v>
      </c>
    </row>
    <row r="609" spans="1:11" ht="14.5" x14ac:dyDescent="0.35">
      <c r="A609">
        <v>573110</v>
      </c>
      <c r="B609" s="2" t="s">
        <v>823</v>
      </c>
      <c r="C609" s="2" t="s">
        <v>291</v>
      </c>
      <c r="D609" s="2" t="s">
        <v>291</v>
      </c>
      <c r="E609" s="2" t="s">
        <v>1671</v>
      </c>
      <c r="F609" s="2"/>
      <c r="G609" s="2"/>
      <c r="H609" s="2"/>
      <c r="I609" s="2" t="s">
        <v>825</v>
      </c>
      <c r="J609" s="2" t="s">
        <v>49</v>
      </c>
      <c r="K609" s="2" t="s">
        <v>1500</v>
      </c>
    </row>
    <row r="610" spans="1:11" ht="14.5" x14ac:dyDescent="0.35">
      <c r="A610">
        <v>573117</v>
      </c>
      <c r="B610" s="2" t="s">
        <v>823</v>
      </c>
      <c r="C610" s="2" t="s">
        <v>291</v>
      </c>
      <c r="D610" s="2" t="s">
        <v>291</v>
      </c>
      <c r="E610" s="2" t="s">
        <v>1672</v>
      </c>
      <c r="F610" s="2"/>
      <c r="G610" s="2"/>
      <c r="H610" s="2"/>
      <c r="I610" s="2" t="s">
        <v>825</v>
      </c>
      <c r="J610" s="2" t="s">
        <v>49</v>
      </c>
      <c r="K610" s="2" t="s">
        <v>1500</v>
      </c>
    </row>
    <row r="611" spans="1:11" ht="14.5" x14ac:dyDescent="0.35">
      <c r="A611">
        <v>573120</v>
      </c>
      <c r="B611" s="2" t="s">
        <v>1520</v>
      </c>
      <c r="C611" s="2" t="s">
        <v>291</v>
      </c>
      <c r="D611" s="2" t="s">
        <v>291</v>
      </c>
      <c r="E611" s="2" t="s">
        <v>1673</v>
      </c>
      <c r="F611" s="2"/>
      <c r="G611" s="2"/>
      <c r="H611" s="2"/>
      <c r="I611" s="2" t="s">
        <v>1522</v>
      </c>
      <c r="J611" s="2" t="s">
        <v>186</v>
      </c>
      <c r="K611" s="2" t="s">
        <v>1500</v>
      </c>
    </row>
    <row r="612" spans="1:11" ht="14.5" x14ac:dyDescent="0.35">
      <c r="A612">
        <v>573130</v>
      </c>
      <c r="B612" s="2" t="s">
        <v>799</v>
      </c>
      <c r="C612" s="2" t="s">
        <v>291</v>
      </c>
      <c r="D612" s="2" t="s">
        <v>291</v>
      </c>
      <c r="E612" s="2" t="s">
        <v>1674</v>
      </c>
      <c r="F612" s="2"/>
      <c r="G612" s="2"/>
      <c r="H612" s="2"/>
      <c r="I612" s="2" t="s">
        <v>801</v>
      </c>
      <c r="J612" s="2" t="s">
        <v>802</v>
      </c>
      <c r="K612" s="2" t="s">
        <v>1500</v>
      </c>
    </row>
    <row r="613" spans="1:11" ht="14.5" x14ac:dyDescent="0.35">
      <c r="A613">
        <v>573140</v>
      </c>
      <c r="B613" s="2" t="s">
        <v>1524</v>
      </c>
      <c r="C613" s="2" t="s">
        <v>291</v>
      </c>
      <c r="D613" s="2" t="s">
        <v>291</v>
      </c>
      <c r="E613" s="2" t="s">
        <v>1525</v>
      </c>
      <c r="F613" s="2"/>
      <c r="G613" s="2"/>
      <c r="H613" s="2"/>
      <c r="I613" s="2" t="s">
        <v>1526</v>
      </c>
      <c r="J613" s="2" t="s">
        <v>187</v>
      </c>
      <c r="K613" s="2" t="s">
        <v>1500</v>
      </c>
    </row>
    <row r="614" spans="1:11" ht="14.5" x14ac:dyDescent="0.35">
      <c r="A614">
        <v>573150</v>
      </c>
      <c r="B614" s="2" t="s">
        <v>1527</v>
      </c>
      <c r="C614" s="2" t="s">
        <v>291</v>
      </c>
      <c r="D614" s="2" t="s">
        <v>291</v>
      </c>
      <c r="E614" s="2" t="s">
        <v>1528</v>
      </c>
      <c r="F614" s="2"/>
      <c r="G614" s="2"/>
      <c r="H614" s="2"/>
      <c r="I614" s="2" t="s">
        <v>1529</v>
      </c>
      <c r="J614" s="2" t="s">
        <v>188</v>
      </c>
      <c r="K614" s="2" t="s">
        <v>1500</v>
      </c>
    </row>
    <row r="615" spans="1:11" ht="14.5" x14ac:dyDescent="0.35">
      <c r="A615">
        <v>573220</v>
      </c>
      <c r="B615" s="2" t="s">
        <v>1530</v>
      </c>
      <c r="C615" s="2" t="s">
        <v>291</v>
      </c>
      <c r="D615" s="2" t="s">
        <v>291</v>
      </c>
      <c r="E615" s="2" t="s">
        <v>1675</v>
      </c>
      <c r="F615" s="2"/>
      <c r="G615" s="2"/>
      <c r="H615" s="2"/>
      <c r="I615" s="2" t="s">
        <v>1532</v>
      </c>
      <c r="J615" s="2" t="s">
        <v>189</v>
      </c>
      <c r="K615" s="2" t="s">
        <v>1500</v>
      </c>
    </row>
    <row r="616" spans="1:11" ht="14.5" x14ac:dyDescent="0.35">
      <c r="A616">
        <v>573227</v>
      </c>
      <c r="B616" s="2" t="s">
        <v>1530</v>
      </c>
      <c r="C616" s="2" t="s">
        <v>291</v>
      </c>
      <c r="D616" s="2" t="s">
        <v>291</v>
      </c>
      <c r="E616" s="2" t="s">
        <v>1676</v>
      </c>
      <c r="F616" s="2"/>
      <c r="G616" s="2"/>
      <c r="H616" s="2"/>
      <c r="I616" s="2" t="s">
        <v>1532</v>
      </c>
      <c r="J616" s="2" t="s">
        <v>189</v>
      </c>
      <c r="K616" s="2" t="s">
        <v>1500</v>
      </c>
    </row>
    <row r="617" spans="1:11" ht="14.5" x14ac:dyDescent="0.35">
      <c r="A617">
        <v>573230</v>
      </c>
      <c r="B617" s="2" t="s">
        <v>1530</v>
      </c>
      <c r="C617" s="2" t="s">
        <v>291</v>
      </c>
      <c r="D617" s="2" t="s">
        <v>291</v>
      </c>
      <c r="E617" s="2" t="s">
        <v>1677</v>
      </c>
      <c r="F617" s="2"/>
      <c r="G617" s="2"/>
      <c r="H617" s="2"/>
      <c r="I617" s="2" t="s">
        <v>1532</v>
      </c>
      <c r="J617" s="2" t="s">
        <v>189</v>
      </c>
      <c r="K617" s="2" t="s">
        <v>1500</v>
      </c>
    </row>
    <row r="618" spans="1:11" ht="14.5" x14ac:dyDescent="0.35">
      <c r="A618">
        <v>573300</v>
      </c>
      <c r="B618" s="2" t="s">
        <v>1536</v>
      </c>
      <c r="C618" s="2" t="s">
        <v>291</v>
      </c>
      <c r="D618" s="2" t="s">
        <v>291</v>
      </c>
      <c r="E618" s="2" t="s">
        <v>1678</v>
      </c>
      <c r="F618" s="2"/>
      <c r="G618" s="2"/>
      <c r="H618" s="2"/>
      <c r="I618" s="2" t="s">
        <v>1538</v>
      </c>
      <c r="J618" s="2" t="s">
        <v>190</v>
      </c>
      <c r="K618" s="2" t="s">
        <v>1500</v>
      </c>
    </row>
    <row r="619" spans="1:11" ht="14.5" x14ac:dyDescent="0.35">
      <c r="A619">
        <v>573310</v>
      </c>
      <c r="B619" s="2" t="s">
        <v>1539</v>
      </c>
      <c r="C619" s="2" t="s">
        <v>291</v>
      </c>
      <c r="D619" s="2" t="s">
        <v>291</v>
      </c>
      <c r="E619" s="2" t="s">
        <v>1679</v>
      </c>
      <c r="F619" s="2"/>
      <c r="G619" s="2"/>
      <c r="H619" s="2"/>
      <c r="I619" s="2" t="s">
        <v>1541</v>
      </c>
      <c r="J619" s="2" t="s">
        <v>191</v>
      </c>
      <c r="K619" s="2" t="s">
        <v>1500</v>
      </c>
    </row>
    <row r="620" spans="1:11" ht="14.5" x14ac:dyDescent="0.35">
      <c r="A620">
        <v>573340</v>
      </c>
      <c r="B620" s="2" t="s">
        <v>1542</v>
      </c>
      <c r="C620" s="2" t="s">
        <v>291</v>
      </c>
      <c r="D620" s="2" t="s">
        <v>291</v>
      </c>
      <c r="E620" s="2" t="s">
        <v>1680</v>
      </c>
      <c r="F620" s="2"/>
      <c r="G620" s="2"/>
      <c r="H620" s="2"/>
      <c r="I620" s="2" t="s">
        <v>1544</v>
      </c>
      <c r="J620" s="2" t="s">
        <v>192</v>
      </c>
      <c r="K620" s="2" t="s">
        <v>1500</v>
      </c>
    </row>
    <row r="621" spans="1:11" ht="14.5" x14ac:dyDescent="0.35">
      <c r="A621">
        <v>573350</v>
      </c>
      <c r="B621" s="2" t="s">
        <v>1545</v>
      </c>
      <c r="C621" s="2" t="s">
        <v>291</v>
      </c>
      <c r="D621" s="2" t="s">
        <v>291</v>
      </c>
      <c r="E621" s="2" t="s">
        <v>1546</v>
      </c>
      <c r="F621" s="2"/>
      <c r="G621" s="2"/>
      <c r="H621" s="2"/>
      <c r="I621" s="2" t="s">
        <v>1547</v>
      </c>
      <c r="J621" s="2" t="s">
        <v>193</v>
      </c>
      <c r="K621" s="2" t="s">
        <v>1500</v>
      </c>
    </row>
    <row r="622" spans="1:11" ht="14.5" x14ac:dyDescent="0.35">
      <c r="A622">
        <v>573360</v>
      </c>
      <c r="B622" s="2" t="s">
        <v>1548</v>
      </c>
      <c r="C622" s="2" t="s">
        <v>291</v>
      </c>
      <c r="D622" s="2" t="s">
        <v>291</v>
      </c>
      <c r="E622" s="2" t="s">
        <v>1549</v>
      </c>
      <c r="F622" s="2"/>
      <c r="G622" s="2"/>
      <c r="H622" s="2"/>
      <c r="I622" s="2" t="s">
        <v>1550</v>
      </c>
      <c r="J622" s="2" t="s">
        <v>194</v>
      </c>
      <c r="K622" s="2" t="s">
        <v>1500</v>
      </c>
    </row>
    <row r="623" spans="1:11" ht="14.5" x14ac:dyDescent="0.35">
      <c r="A623">
        <v>573370</v>
      </c>
      <c r="B623" s="2" t="s">
        <v>1551</v>
      </c>
      <c r="C623" s="2" t="s">
        <v>291</v>
      </c>
      <c r="D623" s="2" t="s">
        <v>291</v>
      </c>
      <c r="E623" s="2" t="s">
        <v>1681</v>
      </c>
      <c r="F623" s="2"/>
      <c r="G623" s="2"/>
      <c r="H623" s="2"/>
      <c r="I623" s="2" t="s">
        <v>1553</v>
      </c>
      <c r="J623" s="2" t="s">
        <v>195</v>
      </c>
      <c r="K623" s="2" t="s">
        <v>1500</v>
      </c>
    </row>
    <row r="624" spans="1:11" ht="14.5" x14ac:dyDescent="0.35">
      <c r="A624">
        <v>573380</v>
      </c>
      <c r="B624" s="2" t="s">
        <v>1507</v>
      </c>
      <c r="C624" s="2" t="s">
        <v>291</v>
      </c>
      <c r="D624" s="2" t="s">
        <v>291</v>
      </c>
      <c r="E624" s="2" t="s">
        <v>1682</v>
      </c>
      <c r="F624" s="2"/>
      <c r="G624" s="2"/>
      <c r="H624" s="2"/>
      <c r="I624" s="2" t="s">
        <v>1509</v>
      </c>
      <c r="J624" s="2" t="s">
        <v>184</v>
      </c>
      <c r="K624" s="2" t="s">
        <v>1500</v>
      </c>
    </row>
    <row r="625" spans="1:11" ht="14.5" x14ac:dyDescent="0.35">
      <c r="A625">
        <v>573390</v>
      </c>
      <c r="B625" s="2" t="s">
        <v>784</v>
      </c>
      <c r="C625" s="2" t="s">
        <v>291</v>
      </c>
      <c r="D625" s="2" t="s">
        <v>291</v>
      </c>
      <c r="E625" s="2" t="s">
        <v>1683</v>
      </c>
      <c r="F625" s="2"/>
      <c r="G625" s="2"/>
      <c r="H625" s="2"/>
      <c r="I625" s="2" t="s">
        <v>786</v>
      </c>
      <c r="J625" s="2" t="s">
        <v>787</v>
      </c>
      <c r="K625" s="2" t="s">
        <v>1500</v>
      </c>
    </row>
    <row r="626" spans="1:11" ht="14.5" x14ac:dyDescent="0.35">
      <c r="A626">
        <v>573400</v>
      </c>
      <c r="B626" s="2" t="s">
        <v>1507</v>
      </c>
      <c r="C626" s="2" t="s">
        <v>291</v>
      </c>
      <c r="D626" s="2" t="s">
        <v>291</v>
      </c>
      <c r="E626" s="2" t="s">
        <v>1684</v>
      </c>
      <c r="F626" s="2"/>
      <c r="G626" s="2"/>
      <c r="H626" s="2"/>
      <c r="I626" s="2" t="s">
        <v>1509</v>
      </c>
      <c r="J626" s="2" t="s">
        <v>184</v>
      </c>
      <c r="K626" s="2" t="s">
        <v>1500</v>
      </c>
    </row>
    <row r="627" spans="1:11" ht="14.5" x14ac:dyDescent="0.35">
      <c r="A627">
        <v>573410</v>
      </c>
      <c r="B627" s="2" t="s">
        <v>1559</v>
      </c>
      <c r="C627" s="2" t="s">
        <v>291</v>
      </c>
      <c r="D627" s="2" t="s">
        <v>291</v>
      </c>
      <c r="E627" s="2" t="s">
        <v>1685</v>
      </c>
      <c r="F627" s="2"/>
      <c r="G627" s="2"/>
      <c r="H627" s="2"/>
      <c r="I627" s="2" t="s">
        <v>1561</v>
      </c>
      <c r="J627" s="2" t="s">
        <v>1562</v>
      </c>
      <c r="K627" s="2" t="s">
        <v>1500</v>
      </c>
    </row>
    <row r="628" spans="1:11" ht="14.5" x14ac:dyDescent="0.35">
      <c r="A628">
        <v>573420</v>
      </c>
      <c r="B628" s="2" t="s">
        <v>1507</v>
      </c>
      <c r="C628" s="2" t="s">
        <v>291</v>
      </c>
      <c r="D628" s="2" t="s">
        <v>291</v>
      </c>
      <c r="E628" s="2" t="s">
        <v>1686</v>
      </c>
      <c r="F628" s="2"/>
      <c r="G628" s="2"/>
      <c r="H628" s="2"/>
      <c r="I628" s="2" t="s">
        <v>1509</v>
      </c>
      <c r="J628" s="2" t="s">
        <v>184</v>
      </c>
      <c r="K628" s="2" t="s">
        <v>1500</v>
      </c>
    </row>
    <row r="629" spans="1:11" ht="14.5" x14ac:dyDescent="0.35">
      <c r="A629">
        <v>573430</v>
      </c>
      <c r="B629" s="2" t="s">
        <v>1565</v>
      </c>
      <c r="C629" s="2" t="s">
        <v>291</v>
      </c>
      <c r="D629" s="2" t="s">
        <v>291</v>
      </c>
      <c r="E629" s="2" t="s">
        <v>1687</v>
      </c>
      <c r="F629" s="2"/>
      <c r="G629" s="2"/>
      <c r="H629" s="2"/>
      <c r="I629" s="2" t="s">
        <v>1567</v>
      </c>
      <c r="J629" s="2" t="s">
        <v>197</v>
      </c>
      <c r="K629" s="2" t="s">
        <v>1500</v>
      </c>
    </row>
    <row r="630" spans="1:11" ht="14.5" x14ac:dyDescent="0.35">
      <c r="A630">
        <v>573440</v>
      </c>
      <c r="B630" s="2" t="s">
        <v>799</v>
      </c>
      <c r="C630" s="2" t="s">
        <v>291</v>
      </c>
      <c r="D630" s="2" t="s">
        <v>291</v>
      </c>
      <c r="E630" s="2" t="s">
        <v>1688</v>
      </c>
      <c r="F630" s="2"/>
      <c r="G630" s="2"/>
      <c r="H630" s="2"/>
      <c r="I630" s="2" t="s">
        <v>801</v>
      </c>
      <c r="J630" s="2" t="s">
        <v>802</v>
      </c>
      <c r="K630" s="2" t="s">
        <v>1500</v>
      </c>
    </row>
    <row r="631" spans="1:11" ht="14.5" x14ac:dyDescent="0.35">
      <c r="A631">
        <v>573450</v>
      </c>
      <c r="B631" s="2" t="s">
        <v>799</v>
      </c>
      <c r="C631" s="2" t="s">
        <v>291</v>
      </c>
      <c r="D631" s="2" t="s">
        <v>291</v>
      </c>
      <c r="E631" s="2" t="s">
        <v>1689</v>
      </c>
      <c r="F631" s="2"/>
      <c r="G631" s="2"/>
      <c r="H631" s="2"/>
      <c r="I631" s="2" t="s">
        <v>801</v>
      </c>
      <c r="J631" s="2" t="s">
        <v>802</v>
      </c>
      <c r="K631" s="2" t="s">
        <v>1500</v>
      </c>
    </row>
    <row r="632" spans="1:11" ht="14.5" x14ac:dyDescent="0.35">
      <c r="A632">
        <v>573460</v>
      </c>
      <c r="B632" s="2" t="s">
        <v>1571</v>
      </c>
      <c r="C632" s="2" t="s">
        <v>291</v>
      </c>
      <c r="D632" s="2" t="s">
        <v>291</v>
      </c>
      <c r="E632" s="2" t="s">
        <v>1572</v>
      </c>
      <c r="F632" s="2"/>
      <c r="G632" s="2"/>
      <c r="H632" s="2"/>
      <c r="I632" s="2" t="s">
        <v>1573</v>
      </c>
      <c r="J632" s="2" t="s">
        <v>198</v>
      </c>
      <c r="K632" s="2" t="s">
        <v>1500</v>
      </c>
    </row>
    <row r="633" spans="1:11" ht="14.5" x14ac:dyDescent="0.35">
      <c r="A633">
        <v>573470</v>
      </c>
      <c r="B633" s="2" t="s">
        <v>1574</v>
      </c>
      <c r="C633" s="2" t="s">
        <v>291</v>
      </c>
      <c r="D633" s="2" t="s">
        <v>291</v>
      </c>
      <c r="E633" s="2" t="s">
        <v>1575</v>
      </c>
      <c r="F633" s="2"/>
      <c r="G633" s="2"/>
      <c r="H633" s="2"/>
      <c r="I633" s="2" t="s">
        <v>1576</v>
      </c>
      <c r="J633" s="2" t="s">
        <v>199</v>
      </c>
      <c r="K633" s="2" t="s">
        <v>1500</v>
      </c>
    </row>
    <row r="634" spans="1:11" ht="14.5" x14ac:dyDescent="0.35">
      <c r="A634">
        <v>573480</v>
      </c>
      <c r="B634" s="2" t="s">
        <v>1577</v>
      </c>
      <c r="C634" s="2" t="s">
        <v>291</v>
      </c>
      <c r="D634" s="2" t="s">
        <v>291</v>
      </c>
      <c r="E634" s="2" t="s">
        <v>1578</v>
      </c>
      <c r="F634" s="2"/>
      <c r="G634" s="2"/>
      <c r="H634" s="2"/>
      <c r="I634" s="2" t="s">
        <v>1579</v>
      </c>
      <c r="J634" s="2" t="s">
        <v>200</v>
      </c>
      <c r="K634" s="2" t="s">
        <v>1500</v>
      </c>
    </row>
    <row r="635" spans="1:11" ht="14.5" x14ac:dyDescent="0.35">
      <c r="A635">
        <v>573490</v>
      </c>
      <c r="B635" s="2" t="s">
        <v>1580</v>
      </c>
      <c r="C635" s="2" t="s">
        <v>291</v>
      </c>
      <c r="D635" s="2" t="s">
        <v>291</v>
      </c>
      <c r="E635" s="2" t="s">
        <v>1581</v>
      </c>
      <c r="F635" s="2"/>
      <c r="G635" s="2"/>
      <c r="H635" s="2"/>
      <c r="I635" s="2" t="s">
        <v>1582</v>
      </c>
      <c r="J635" s="2" t="s">
        <v>201</v>
      </c>
      <c r="K635" s="2" t="s">
        <v>1500</v>
      </c>
    </row>
    <row r="636" spans="1:11" ht="14.5" x14ac:dyDescent="0.35">
      <c r="A636">
        <v>573500</v>
      </c>
      <c r="B636" s="2" t="s">
        <v>1583</v>
      </c>
      <c r="C636" s="2" t="s">
        <v>291</v>
      </c>
      <c r="D636" s="2" t="s">
        <v>291</v>
      </c>
      <c r="E636" s="2" t="s">
        <v>1584</v>
      </c>
      <c r="F636" s="2"/>
      <c r="G636" s="2"/>
      <c r="H636" s="2"/>
      <c r="I636" s="2" t="s">
        <v>1585</v>
      </c>
      <c r="J636" s="2" t="s">
        <v>202</v>
      </c>
      <c r="K636" s="2" t="s">
        <v>1500</v>
      </c>
    </row>
    <row r="637" spans="1:11" ht="14.5" x14ac:dyDescent="0.35">
      <c r="A637">
        <v>573510</v>
      </c>
      <c r="B637" s="2" t="s">
        <v>1494</v>
      </c>
      <c r="C637" s="2" t="s">
        <v>291</v>
      </c>
      <c r="D637" s="2" t="s">
        <v>291</v>
      </c>
      <c r="E637" s="2" t="s">
        <v>1690</v>
      </c>
      <c r="F637" s="2"/>
      <c r="G637" s="2"/>
      <c r="H637" s="2"/>
      <c r="I637" s="2" t="s">
        <v>1192</v>
      </c>
      <c r="J637" s="2" t="s">
        <v>1504</v>
      </c>
      <c r="K637" s="2" t="s">
        <v>1500</v>
      </c>
    </row>
    <row r="638" spans="1:11" ht="14.5" x14ac:dyDescent="0.35">
      <c r="A638">
        <v>573520</v>
      </c>
      <c r="B638" s="2" t="s">
        <v>799</v>
      </c>
      <c r="C638" s="2" t="s">
        <v>291</v>
      </c>
      <c r="D638" s="2" t="s">
        <v>291</v>
      </c>
      <c r="E638" s="2" t="s">
        <v>1691</v>
      </c>
      <c r="F638" s="2"/>
      <c r="G638" s="2"/>
      <c r="H638" s="2"/>
      <c r="I638" s="2" t="s">
        <v>801</v>
      </c>
      <c r="J638" s="2" t="s">
        <v>802</v>
      </c>
      <c r="K638" s="2" t="s">
        <v>1500</v>
      </c>
    </row>
    <row r="639" spans="1:11" ht="14.5" x14ac:dyDescent="0.35">
      <c r="A639">
        <v>573530</v>
      </c>
      <c r="B639" s="2" t="s">
        <v>1589</v>
      </c>
      <c r="C639" s="2" t="s">
        <v>291</v>
      </c>
      <c r="D639" s="2" t="s">
        <v>291</v>
      </c>
      <c r="E639" s="2" t="s">
        <v>1692</v>
      </c>
      <c r="F639" s="2"/>
      <c r="G639" s="2"/>
      <c r="H639" s="2"/>
      <c r="I639" s="2" t="s">
        <v>1591</v>
      </c>
      <c r="J639" s="2" t="s">
        <v>203</v>
      </c>
      <c r="K639" s="2" t="s">
        <v>1500</v>
      </c>
    </row>
    <row r="640" spans="1:11" ht="14.5" x14ac:dyDescent="0.35">
      <c r="A640">
        <v>573540</v>
      </c>
      <c r="B640" s="2" t="s">
        <v>799</v>
      </c>
      <c r="C640" s="2" t="s">
        <v>291</v>
      </c>
      <c r="D640" s="2" t="s">
        <v>291</v>
      </c>
      <c r="E640" s="2" t="s">
        <v>1693</v>
      </c>
      <c r="F640" s="2"/>
      <c r="G640" s="2"/>
      <c r="H640" s="2"/>
      <c r="I640" s="2" t="s">
        <v>801</v>
      </c>
      <c r="J640" s="2" t="s">
        <v>802</v>
      </c>
      <c r="K640" s="2" t="s">
        <v>1500</v>
      </c>
    </row>
    <row r="641" spans="1:11" ht="14.5" x14ac:dyDescent="0.35">
      <c r="A641">
        <v>573550</v>
      </c>
      <c r="B641" s="2" t="s">
        <v>1589</v>
      </c>
      <c r="C641" s="2" t="s">
        <v>291</v>
      </c>
      <c r="D641" s="2" t="s">
        <v>291</v>
      </c>
      <c r="E641" s="2" t="s">
        <v>1694</v>
      </c>
      <c r="F641" s="2"/>
      <c r="G641" s="2"/>
      <c r="H641" s="2"/>
      <c r="I641" s="2" t="s">
        <v>1591</v>
      </c>
      <c r="J641" s="2" t="s">
        <v>203</v>
      </c>
      <c r="K641" s="2" t="s">
        <v>1500</v>
      </c>
    </row>
    <row r="642" spans="1:11" ht="14.5" x14ac:dyDescent="0.35">
      <c r="A642">
        <v>573560</v>
      </c>
      <c r="B642" s="2" t="s">
        <v>799</v>
      </c>
      <c r="C642" s="2" t="s">
        <v>291</v>
      </c>
      <c r="D642" s="2" t="s">
        <v>291</v>
      </c>
      <c r="E642" s="2" t="s">
        <v>1695</v>
      </c>
      <c r="F642" s="2"/>
      <c r="G642" s="2"/>
      <c r="H642" s="2"/>
      <c r="I642" s="2" t="s">
        <v>801</v>
      </c>
      <c r="J642" s="2" t="s">
        <v>802</v>
      </c>
      <c r="K642" s="2" t="s">
        <v>1500</v>
      </c>
    </row>
    <row r="643" spans="1:11" ht="14.5" x14ac:dyDescent="0.35">
      <c r="A643">
        <v>573570</v>
      </c>
      <c r="B643" s="2" t="s">
        <v>1589</v>
      </c>
      <c r="C643" s="2" t="s">
        <v>291</v>
      </c>
      <c r="D643" s="2" t="s">
        <v>291</v>
      </c>
      <c r="E643" s="2" t="s">
        <v>1696</v>
      </c>
      <c r="F643" s="2"/>
      <c r="G643" s="2"/>
      <c r="H643" s="2"/>
      <c r="I643" s="2" t="s">
        <v>1591</v>
      </c>
      <c r="J643" s="2" t="s">
        <v>203</v>
      </c>
      <c r="K643" s="2" t="s">
        <v>1500</v>
      </c>
    </row>
    <row r="644" spans="1:11" ht="14.5" x14ac:dyDescent="0.35">
      <c r="A644">
        <v>573580</v>
      </c>
      <c r="B644" s="2" t="s">
        <v>799</v>
      </c>
      <c r="C644" s="2" t="s">
        <v>291</v>
      </c>
      <c r="D644" s="2" t="s">
        <v>291</v>
      </c>
      <c r="E644" s="2" t="s">
        <v>1697</v>
      </c>
      <c r="F644" s="2"/>
      <c r="G644" s="2"/>
      <c r="H644" s="2"/>
      <c r="I644" s="2" t="s">
        <v>801</v>
      </c>
      <c r="J644" s="2" t="s">
        <v>802</v>
      </c>
      <c r="K644" s="2" t="s">
        <v>1500</v>
      </c>
    </row>
    <row r="645" spans="1:11" ht="14.5" x14ac:dyDescent="0.35">
      <c r="A645">
        <v>573590</v>
      </c>
      <c r="B645" s="2" t="s">
        <v>1589</v>
      </c>
      <c r="C645" s="2" t="s">
        <v>291</v>
      </c>
      <c r="D645" s="2" t="s">
        <v>291</v>
      </c>
      <c r="E645" s="2" t="s">
        <v>1698</v>
      </c>
      <c r="F645" s="2"/>
      <c r="G645" s="2"/>
      <c r="H645" s="2"/>
      <c r="I645" s="2" t="s">
        <v>1591</v>
      </c>
      <c r="J645" s="2" t="s">
        <v>203</v>
      </c>
      <c r="K645" s="2" t="s">
        <v>1500</v>
      </c>
    </row>
    <row r="646" spans="1:11" ht="14.5" x14ac:dyDescent="0.35">
      <c r="A646">
        <v>573600</v>
      </c>
      <c r="B646" s="2" t="s">
        <v>799</v>
      </c>
      <c r="C646" s="2" t="s">
        <v>291</v>
      </c>
      <c r="D646" s="2" t="s">
        <v>291</v>
      </c>
      <c r="E646" s="2" t="s">
        <v>1699</v>
      </c>
      <c r="F646" s="2"/>
      <c r="G646" s="2"/>
      <c r="H646" s="2"/>
      <c r="I646" s="2" t="s">
        <v>801</v>
      </c>
      <c r="J646" s="2" t="s">
        <v>802</v>
      </c>
      <c r="K646" s="2" t="s">
        <v>1500</v>
      </c>
    </row>
    <row r="647" spans="1:11" ht="14.5" x14ac:dyDescent="0.35">
      <c r="A647">
        <v>573610</v>
      </c>
      <c r="B647" s="2" t="s">
        <v>1589</v>
      </c>
      <c r="C647" s="2" t="s">
        <v>291</v>
      </c>
      <c r="D647" s="2" t="s">
        <v>291</v>
      </c>
      <c r="E647" s="2" t="s">
        <v>1700</v>
      </c>
      <c r="F647" s="2"/>
      <c r="G647" s="2"/>
      <c r="H647" s="2"/>
      <c r="I647" s="2" t="s">
        <v>1591</v>
      </c>
      <c r="J647" s="2" t="s">
        <v>203</v>
      </c>
      <c r="K647" s="2" t="s">
        <v>1500</v>
      </c>
    </row>
    <row r="648" spans="1:11" ht="14.5" x14ac:dyDescent="0.35">
      <c r="A648">
        <v>573620</v>
      </c>
      <c r="B648" s="2" t="s">
        <v>799</v>
      </c>
      <c r="C648" s="2" t="s">
        <v>291</v>
      </c>
      <c r="D648" s="2" t="s">
        <v>291</v>
      </c>
      <c r="E648" s="2" t="s">
        <v>1701</v>
      </c>
      <c r="F648" s="2"/>
      <c r="G648" s="2"/>
      <c r="H648" s="2"/>
      <c r="I648" s="2" t="s">
        <v>801</v>
      </c>
      <c r="J648" s="2" t="s">
        <v>802</v>
      </c>
      <c r="K648" s="2" t="s">
        <v>1500</v>
      </c>
    </row>
    <row r="649" spans="1:11" ht="14.5" x14ac:dyDescent="0.35">
      <c r="A649">
        <v>573630</v>
      </c>
      <c r="B649" s="2" t="s">
        <v>1494</v>
      </c>
      <c r="C649" s="2" t="s">
        <v>291</v>
      </c>
      <c r="D649" s="2" t="s">
        <v>291</v>
      </c>
      <c r="E649" s="2" t="s">
        <v>1702</v>
      </c>
      <c r="F649" s="2"/>
      <c r="G649" s="2"/>
      <c r="H649" s="2"/>
      <c r="I649" s="2" t="s">
        <v>1192</v>
      </c>
      <c r="J649" s="2" t="s">
        <v>1504</v>
      </c>
      <c r="K649" s="2" t="s">
        <v>1500</v>
      </c>
    </row>
    <row r="650" spans="1:11" ht="14.5" x14ac:dyDescent="0.35">
      <c r="A650">
        <v>573640</v>
      </c>
      <c r="B650" s="2" t="s">
        <v>799</v>
      </c>
      <c r="C650" s="2" t="s">
        <v>291</v>
      </c>
      <c r="D650" s="2" t="s">
        <v>291</v>
      </c>
      <c r="E650" s="2" t="s">
        <v>1703</v>
      </c>
      <c r="F650" s="2"/>
      <c r="G650" s="2"/>
      <c r="H650" s="2"/>
      <c r="I650" s="2" t="s">
        <v>801</v>
      </c>
      <c r="J650" s="2" t="s">
        <v>802</v>
      </c>
      <c r="K650" s="2" t="s">
        <v>1500</v>
      </c>
    </row>
    <row r="651" spans="1:11" ht="14.5" x14ac:dyDescent="0.35">
      <c r="A651">
        <v>573650</v>
      </c>
      <c r="B651" s="2" t="s">
        <v>1571</v>
      </c>
      <c r="C651" s="2" t="s">
        <v>291</v>
      </c>
      <c r="D651" s="2" t="s">
        <v>291</v>
      </c>
      <c r="E651" s="2" t="s">
        <v>1603</v>
      </c>
      <c r="F651" s="2"/>
      <c r="G651" s="2"/>
      <c r="H651" s="2"/>
      <c r="I651" s="2" t="s">
        <v>1604</v>
      </c>
      <c r="J651" s="2" t="s">
        <v>204</v>
      </c>
      <c r="K651" s="2" t="s">
        <v>1500</v>
      </c>
    </row>
    <row r="652" spans="1:11" ht="14.5" x14ac:dyDescent="0.35">
      <c r="A652">
        <v>573660</v>
      </c>
      <c r="B652" s="2" t="s">
        <v>1606</v>
      </c>
      <c r="C652" s="2" t="s">
        <v>291</v>
      </c>
      <c r="D652" s="2" t="s">
        <v>291</v>
      </c>
      <c r="E652" s="2" t="s">
        <v>1607</v>
      </c>
      <c r="F652" s="2"/>
      <c r="G652" s="2"/>
      <c r="H652" s="2"/>
      <c r="I652" s="2" t="s">
        <v>1608</v>
      </c>
      <c r="J652" s="2" t="s">
        <v>205</v>
      </c>
      <c r="K652" s="2" t="s">
        <v>1500</v>
      </c>
    </row>
    <row r="653" spans="1:11" ht="14.5" x14ac:dyDescent="0.35">
      <c r="A653">
        <v>573670</v>
      </c>
      <c r="B653" s="2" t="s">
        <v>1609</v>
      </c>
      <c r="C653" s="2" t="s">
        <v>291</v>
      </c>
      <c r="D653" s="2" t="s">
        <v>291</v>
      </c>
      <c r="E653" s="2" t="s">
        <v>1610</v>
      </c>
      <c r="F653" s="2"/>
      <c r="G653" s="2"/>
      <c r="H653" s="2"/>
      <c r="I653" s="2" t="s">
        <v>1611</v>
      </c>
      <c r="J653" s="2" t="s">
        <v>206</v>
      </c>
      <c r="K653" s="2" t="s">
        <v>1500</v>
      </c>
    </row>
    <row r="654" spans="1:11" ht="14.5" x14ac:dyDescent="0.35">
      <c r="A654">
        <v>573680</v>
      </c>
      <c r="B654" s="2" t="s">
        <v>1613</v>
      </c>
      <c r="C654" s="2" t="s">
        <v>291</v>
      </c>
      <c r="D654" s="2" t="s">
        <v>291</v>
      </c>
      <c r="E654" s="2" t="s">
        <v>1614</v>
      </c>
      <c r="F654" s="2"/>
      <c r="G654" s="2"/>
      <c r="H654" s="2"/>
      <c r="I654" s="2" t="s">
        <v>1615</v>
      </c>
      <c r="J654" s="2" t="s">
        <v>207</v>
      </c>
      <c r="K654" s="2" t="s">
        <v>1500</v>
      </c>
    </row>
    <row r="655" spans="1:11" ht="14.5" x14ac:dyDescent="0.35">
      <c r="A655">
        <v>573700</v>
      </c>
      <c r="B655" s="2" t="s">
        <v>1617</v>
      </c>
      <c r="C655" s="2" t="s">
        <v>291</v>
      </c>
      <c r="D655" s="2" t="s">
        <v>291</v>
      </c>
      <c r="E655" s="2" t="s">
        <v>1704</v>
      </c>
      <c r="F655" s="2"/>
      <c r="G655" s="2"/>
      <c r="H655" s="2"/>
      <c r="I655" s="2" t="s">
        <v>1619</v>
      </c>
      <c r="J655" s="2" t="s">
        <v>1620</v>
      </c>
      <c r="K655" s="2" t="s">
        <v>1500</v>
      </c>
    </row>
    <row r="656" spans="1:11" ht="14.5" x14ac:dyDescent="0.35">
      <c r="A656">
        <v>573710</v>
      </c>
      <c r="B656" s="2" t="s">
        <v>1622</v>
      </c>
      <c r="C656" s="2" t="s">
        <v>291</v>
      </c>
      <c r="D656" s="2" t="s">
        <v>291</v>
      </c>
      <c r="E656" s="2" t="s">
        <v>1705</v>
      </c>
      <c r="F656" s="2"/>
      <c r="G656" s="2"/>
      <c r="H656" s="2"/>
      <c r="I656" s="2" t="s">
        <v>1624</v>
      </c>
      <c r="J656" s="2" t="s">
        <v>1625</v>
      </c>
      <c r="K656" s="2" t="s">
        <v>1500</v>
      </c>
    </row>
    <row r="657" spans="1:11" ht="14.5" x14ac:dyDescent="0.35">
      <c r="A657">
        <v>573720</v>
      </c>
      <c r="B657" s="2" t="s">
        <v>1627</v>
      </c>
      <c r="C657" s="2" t="s">
        <v>291</v>
      </c>
      <c r="D657" s="2" t="s">
        <v>291</v>
      </c>
      <c r="E657" s="2" t="s">
        <v>1706</v>
      </c>
      <c r="F657" s="2"/>
      <c r="G657" s="2"/>
      <c r="H657" s="2"/>
      <c r="I657" s="2" t="s">
        <v>1629</v>
      </c>
      <c r="J657" s="2" t="s">
        <v>1630</v>
      </c>
      <c r="K657" s="2" t="s">
        <v>1500</v>
      </c>
    </row>
    <row r="658" spans="1:11" ht="14.5" x14ac:dyDescent="0.35">
      <c r="A658">
        <v>573730</v>
      </c>
      <c r="B658" s="2" t="s">
        <v>1631</v>
      </c>
      <c r="C658" s="2" t="s">
        <v>291</v>
      </c>
      <c r="D658" s="2" t="s">
        <v>291</v>
      </c>
      <c r="E658" s="2" t="s">
        <v>1707</v>
      </c>
      <c r="F658" s="2"/>
      <c r="G658" s="2"/>
      <c r="H658" s="2"/>
      <c r="I658" s="2" t="s">
        <v>1499</v>
      </c>
      <c r="J658" s="2" t="s">
        <v>209</v>
      </c>
      <c r="K658" s="2" t="s">
        <v>1500</v>
      </c>
    </row>
    <row r="659" spans="1:11" ht="14.5" x14ac:dyDescent="0.35">
      <c r="A659">
        <v>573740</v>
      </c>
      <c r="B659" s="2" t="s">
        <v>1633</v>
      </c>
      <c r="C659" s="2" t="s">
        <v>291</v>
      </c>
      <c r="D659" s="2" t="s">
        <v>291</v>
      </c>
      <c r="E659" s="2" t="s">
        <v>1708</v>
      </c>
      <c r="F659" s="2"/>
      <c r="G659" s="2"/>
      <c r="H659" s="2"/>
      <c r="I659" s="2" t="s">
        <v>1635</v>
      </c>
      <c r="J659" s="2" t="s">
        <v>1636</v>
      </c>
      <c r="K659" s="2" t="s">
        <v>1500</v>
      </c>
    </row>
    <row r="660" spans="1:11" ht="14.5" x14ac:dyDescent="0.35">
      <c r="A660">
        <v>573750</v>
      </c>
      <c r="B660" s="2" t="s">
        <v>1638</v>
      </c>
      <c r="C660" s="2" t="s">
        <v>291</v>
      </c>
      <c r="D660" s="2" t="s">
        <v>291</v>
      </c>
      <c r="E660" s="2" t="s">
        <v>1709</v>
      </c>
      <c r="F660" s="2"/>
      <c r="G660" s="2"/>
      <c r="H660" s="2"/>
      <c r="I660" s="2" t="s">
        <v>1640</v>
      </c>
      <c r="J660" s="2" t="s">
        <v>208</v>
      </c>
      <c r="K660" s="2" t="s">
        <v>1500</v>
      </c>
    </row>
    <row r="661" spans="1:11" ht="14.5" x14ac:dyDescent="0.35">
      <c r="A661">
        <v>573760</v>
      </c>
      <c r="B661" s="2" t="s">
        <v>1641</v>
      </c>
      <c r="C661" s="2" t="s">
        <v>291</v>
      </c>
      <c r="D661" s="2" t="s">
        <v>291</v>
      </c>
      <c r="E661" s="2" t="s">
        <v>1710</v>
      </c>
      <c r="F661" s="2"/>
      <c r="G661" s="2"/>
      <c r="H661" s="2"/>
      <c r="I661" s="2" t="s">
        <v>1643</v>
      </c>
      <c r="J661" s="2" t="s">
        <v>1644</v>
      </c>
      <c r="K661" s="2" t="s">
        <v>1500</v>
      </c>
    </row>
    <row r="662" spans="1:11" ht="14.5" x14ac:dyDescent="0.35">
      <c r="A662">
        <v>573770</v>
      </c>
      <c r="B662" s="2" t="s">
        <v>1645</v>
      </c>
      <c r="C662" s="2" t="s">
        <v>291</v>
      </c>
      <c r="D662" s="2" t="s">
        <v>291</v>
      </c>
      <c r="E662" s="2" t="s">
        <v>1646</v>
      </c>
      <c r="F662" s="2"/>
      <c r="G662" s="2"/>
      <c r="H662" s="2"/>
      <c r="I662" s="2" t="s">
        <v>1647</v>
      </c>
      <c r="J662" s="2" t="s">
        <v>1648</v>
      </c>
      <c r="K662" s="2" t="s">
        <v>1500</v>
      </c>
    </row>
    <row r="663" spans="1:11" ht="14.5" x14ac:dyDescent="0.35">
      <c r="A663">
        <v>573800</v>
      </c>
      <c r="B663" s="2" t="s">
        <v>1649</v>
      </c>
      <c r="C663" s="2" t="s">
        <v>291</v>
      </c>
      <c r="D663" s="2" t="s">
        <v>291</v>
      </c>
      <c r="E663" s="2" t="s">
        <v>1711</v>
      </c>
      <c r="F663" s="2"/>
      <c r="G663" s="2"/>
      <c r="H663" s="2"/>
      <c r="I663" s="2" t="s">
        <v>1651</v>
      </c>
      <c r="J663" s="2" t="s">
        <v>1652</v>
      </c>
      <c r="K663" s="2" t="s">
        <v>1500</v>
      </c>
    </row>
    <row r="664" spans="1:11" ht="14.5" x14ac:dyDescent="0.35">
      <c r="A664">
        <v>573810</v>
      </c>
      <c r="B664" s="2" t="s">
        <v>1622</v>
      </c>
      <c r="C664" s="2" t="s">
        <v>291</v>
      </c>
      <c r="D664" s="2" t="s">
        <v>291</v>
      </c>
      <c r="E664" s="2" t="s">
        <v>1712</v>
      </c>
      <c r="F664" s="2"/>
      <c r="G664" s="2"/>
      <c r="H664" s="2"/>
      <c r="I664" s="2" t="s">
        <v>1624</v>
      </c>
      <c r="J664" s="2" t="s">
        <v>1625</v>
      </c>
      <c r="K664" s="2" t="s">
        <v>1500</v>
      </c>
    </row>
    <row r="665" spans="1:11" ht="14.5" x14ac:dyDescent="0.35">
      <c r="A665">
        <v>573900</v>
      </c>
      <c r="B665" s="2" t="s">
        <v>1654</v>
      </c>
      <c r="C665" s="2" t="s">
        <v>291</v>
      </c>
      <c r="D665" s="2" t="s">
        <v>291</v>
      </c>
      <c r="E665" s="2" t="s">
        <v>1713</v>
      </c>
      <c r="F665" s="2"/>
      <c r="G665" s="2"/>
      <c r="H665" s="2"/>
      <c r="I665" s="2" t="s">
        <v>1656</v>
      </c>
      <c r="J665" s="2" t="s">
        <v>1657</v>
      </c>
      <c r="K665" s="2" t="s">
        <v>1500</v>
      </c>
    </row>
    <row r="666" spans="1:11" ht="14.5" x14ac:dyDescent="0.35">
      <c r="A666">
        <v>573907</v>
      </c>
      <c r="B666" s="2" t="s">
        <v>1654</v>
      </c>
      <c r="C666" s="2" t="s">
        <v>291</v>
      </c>
      <c r="D666" s="2" t="s">
        <v>291</v>
      </c>
      <c r="E666" s="2" t="s">
        <v>1714</v>
      </c>
      <c r="F666" s="2"/>
      <c r="G666" s="2"/>
      <c r="H666" s="2"/>
      <c r="I666" s="2" t="s">
        <v>1656</v>
      </c>
      <c r="J666" s="2" t="s">
        <v>1657</v>
      </c>
      <c r="K666" s="2" t="s">
        <v>1500</v>
      </c>
    </row>
    <row r="667" spans="1:11" ht="14.5" x14ac:dyDescent="0.35">
      <c r="A667">
        <v>573910</v>
      </c>
      <c r="B667" s="2" t="s">
        <v>1654</v>
      </c>
      <c r="C667" s="2" t="s">
        <v>291</v>
      </c>
      <c r="D667" s="2" t="s">
        <v>291</v>
      </c>
      <c r="E667" s="2" t="s">
        <v>1715</v>
      </c>
      <c r="F667" s="2"/>
      <c r="G667" s="2"/>
      <c r="H667" s="2"/>
      <c r="I667" s="2" t="s">
        <v>1656</v>
      </c>
      <c r="J667" s="2" t="s">
        <v>1657</v>
      </c>
      <c r="K667" s="2" t="s">
        <v>1500</v>
      </c>
    </row>
    <row r="668" spans="1:11" ht="14.5" x14ac:dyDescent="0.35">
      <c r="A668">
        <v>573950</v>
      </c>
      <c r="B668" s="2" t="s">
        <v>515</v>
      </c>
      <c r="C668" s="2" t="s">
        <v>291</v>
      </c>
      <c r="D668" s="2" t="s">
        <v>291</v>
      </c>
      <c r="E668" s="2" t="s">
        <v>1716</v>
      </c>
      <c r="F668" s="2"/>
      <c r="G668" s="2"/>
      <c r="H668" s="2"/>
      <c r="I668" s="2" t="s">
        <v>517</v>
      </c>
      <c r="J668" s="2" t="s">
        <v>12</v>
      </c>
      <c r="K668" s="2" t="s">
        <v>1500</v>
      </c>
    </row>
    <row r="669" spans="1:11" ht="14.5" x14ac:dyDescent="0.35">
      <c r="A669">
        <v>573960</v>
      </c>
      <c r="B669" s="2" t="s">
        <v>1494</v>
      </c>
      <c r="C669" s="2" t="s">
        <v>518</v>
      </c>
      <c r="D669" s="2" t="s">
        <v>518</v>
      </c>
      <c r="E669" s="2" t="s">
        <v>1717</v>
      </c>
      <c r="F669" s="2"/>
      <c r="G669" s="2"/>
      <c r="H669" s="2"/>
      <c r="I669" s="2"/>
      <c r="J669" s="2" t="s">
        <v>180</v>
      </c>
      <c r="K669" s="2"/>
    </row>
    <row r="670" spans="1:11" ht="14.5" x14ac:dyDescent="0.35">
      <c r="A670">
        <v>574050</v>
      </c>
      <c r="B670" s="2" t="s">
        <v>1530</v>
      </c>
      <c r="C670" s="2" t="s">
        <v>291</v>
      </c>
      <c r="D670" s="2" t="s">
        <v>291</v>
      </c>
      <c r="E670" s="2" t="s">
        <v>1718</v>
      </c>
      <c r="F670" s="2"/>
      <c r="G670" s="2"/>
      <c r="H670" s="2" t="s">
        <v>1261</v>
      </c>
      <c r="I670" s="2" t="s">
        <v>1532</v>
      </c>
      <c r="J670" s="2" t="s">
        <v>189</v>
      </c>
      <c r="K670" s="2" t="s">
        <v>1719</v>
      </c>
    </row>
    <row r="671" spans="1:11" ht="14.5" x14ac:dyDescent="0.35">
      <c r="A671">
        <v>575100</v>
      </c>
      <c r="B671" s="2" t="s">
        <v>1720</v>
      </c>
      <c r="C671" s="2" t="s">
        <v>221</v>
      </c>
      <c r="D671" s="2" t="s">
        <v>221</v>
      </c>
      <c r="E671" s="2" t="s">
        <v>1721</v>
      </c>
      <c r="F671" s="2"/>
      <c r="G671" s="2"/>
      <c r="H671" s="2"/>
      <c r="I671" s="2" t="s">
        <v>1722</v>
      </c>
      <c r="J671" s="2" t="s">
        <v>1723</v>
      </c>
      <c r="K671" s="2" t="s">
        <v>1724</v>
      </c>
    </row>
    <row r="672" spans="1:11" ht="14.5" x14ac:dyDescent="0.35">
      <c r="A672">
        <v>575120</v>
      </c>
      <c r="B672" s="2" t="s">
        <v>739</v>
      </c>
      <c r="C672" s="2" t="s">
        <v>221</v>
      </c>
      <c r="D672" s="2" t="s">
        <v>221</v>
      </c>
      <c r="E672" s="2" t="s">
        <v>1725</v>
      </c>
      <c r="F672" s="2"/>
      <c r="G672" s="2"/>
      <c r="H672" s="2"/>
      <c r="I672" s="2" t="s">
        <v>741</v>
      </c>
      <c r="J672" s="2" t="s">
        <v>742</v>
      </c>
      <c r="K672" s="2" t="s">
        <v>1724</v>
      </c>
    </row>
    <row r="673" spans="1:11" ht="14.5" x14ac:dyDescent="0.35">
      <c r="A673">
        <v>575130</v>
      </c>
      <c r="B673" s="2" t="s">
        <v>743</v>
      </c>
      <c r="C673" s="2" t="s">
        <v>221</v>
      </c>
      <c r="D673" s="2" t="s">
        <v>221</v>
      </c>
      <c r="E673" s="2" t="s">
        <v>1726</v>
      </c>
      <c r="F673" s="2"/>
      <c r="G673" s="2"/>
      <c r="H673" s="2"/>
      <c r="I673" s="2" t="s">
        <v>745</v>
      </c>
      <c r="J673" s="2" t="s">
        <v>46</v>
      </c>
      <c r="K673" s="2" t="s">
        <v>1724</v>
      </c>
    </row>
    <row r="674" spans="1:11" ht="14.5" x14ac:dyDescent="0.35">
      <c r="A674">
        <v>575140</v>
      </c>
      <c r="B674" s="2" t="s">
        <v>724</v>
      </c>
      <c r="C674" s="2" t="s">
        <v>221</v>
      </c>
      <c r="D674" s="2" t="s">
        <v>221</v>
      </c>
      <c r="E674" s="2" t="s">
        <v>1727</v>
      </c>
      <c r="F674" s="2"/>
      <c r="G674" s="2"/>
      <c r="H674" s="2"/>
      <c r="I674" s="2" t="s">
        <v>726</v>
      </c>
      <c r="J674" s="2" t="s">
        <v>727</v>
      </c>
      <c r="K674" s="2" t="s">
        <v>1724</v>
      </c>
    </row>
    <row r="675" spans="1:11" ht="14.5" x14ac:dyDescent="0.35">
      <c r="A675">
        <v>575150</v>
      </c>
      <c r="B675" s="2" t="s">
        <v>728</v>
      </c>
      <c r="C675" s="2" t="s">
        <v>221</v>
      </c>
      <c r="D675" s="2" t="s">
        <v>221</v>
      </c>
      <c r="E675" s="2" t="s">
        <v>1728</v>
      </c>
      <c r="F675" s="2"/>
      <c r="G675" s="2"/>
      <c r="H675" s="2"/>
      <c r="I675" s="2" t="s">
        <v>730</v>
      </c>
      <c r="J675" s="2" t="s">
        <v>44</v>
      </c>
      <c r="K675" s="2" t="s">
        <v>1724</v>
      </c>
    </row>
    <row r="676" spans="1:11" ht="14.5" x14ac:dyDescent="0.35">
      <c r="A676">
        <v>575160</v>
      </c>
      <c r="B676" s="2" t="s">
        <v>372</v>
      </c>
      <c r="C676" s="2" t="s">
        <v>221</v>
      </c>
      <c r="D676" s="2" t="s">
        <v>221</v>
      </c>
      <c r="E676" s="2" t="s">
        <v>1729</v>
      </c>
      <c r="F676" s="2"/>
      <c r="G676" s="2"/>
      <c r="H676" s="2"/>
      <c r="I676" s="2" t="s">
        <v>374</v>
      </c>
      <c r="J676" s="2" t="s">
        <v>375</v>
      </c>
      <c r="K676" s="2" t="s">
        <v>1724</v>
      </c>
    </row>
    <row r="677" spans="1:11" ht="14.5" x14ac:dyDescent="0.35">
      <c r="A677">
        <v>575170</v>
      </c>
      <c r="B677" s="2" t="s">
        <v>732</v>
      </c>
      <c r="C677" s="2" t="s">
        <v>221</v>
      </c>
      <c r="D677" s="2" t="s">
        <v>221</v>
      </c>
      <c r="E677" s="2" t="s">
        <v>1730</v>
      </c>
      <c r="F677" s="2"/>
      <c r="G677" s="2"/>
      <c r="H677" s="2"/>
      <c r="I677" s="2" t="s">
        <v>734</v>
      </c>
      <c r="J677" s="2" t="s">
        <v>45</v>
      </c>
      <c r="K677" s="2" t="s">
        <v>1724</v>
      </c>
    </row>
    <row r="678" spans="1:11" ht="14.5" x14ac:dyDescent="0.35">
      <c r="A678">
        <v>575180</v>
      </c>
      <c r="B678" s="2" t="s">
        <v>719</v>
      </c>
      <c r="C678" s="2" t="s">
        <v>221</v>
      </c>
      <c r="D678" s="2" t="s">
        <v>221</v>
      </c>
      <c r="E678" s="2" t="s">
        <v>1731</v>
      </c>
      <c r="F678" s="2"/>
      <c r="G678" s="2"/>
      <c r="H678" s="2"/>
      <c r="I678" s="2" t="s">
        <v>721</v>
      </c>
      <c r="J678" s="2" t="s">
        <v>722</v>
      </c>
      <c r="K678" s="2" t="s">
        <v>1724</v>
      </c>
    </row>
    <row r="679" spans="1:11" ht="14.5" x14ac:dyDescent="0.35">
      <c r="A679">
        <v>575190</v>
      </c>
      <c r="B679" s="2" t="s">
        <v>182</v>
      </c>
      <c r="C679" s="2" t="s">
        <v>291</v>
      </c>
      <c r="D679" s="2" t="s">
        <v>291</v>
      </c>
      <c r="E679" s="2" t="s">
        <v>1732</v>
      </c>
      <c r="F679" s="2"/>
      <c r="G679" s="2"/>
      <c r="H679" s="2"/>
      <c r="I679" s="2" t="s">
        <v>789</v>
      </c>
      <c r="J679" s="2" t="s">
        <v>790</v>
      </c>
      <c r="K679" s="2" t="s">
        <v>1724</v>
      </c>
    </row>
    <row r="680" spans="1:11" ht="14.5" x14ac:dyDescent="0.35">
      <c r="A680">
        <v>575200</v>
      </c>
      <c r="B680" s="2" t="s">
        <v>694</v>
      </c>
      <c r="C680" s="2" t="s">
        <v>221</v>
      </c>
      <c r="D680" s="2" t="s">
        <v>221</v>
      </c>
      <c r="E680" s="2" t="s">
        <v>1733</v>
      </c>
      <c r="F680" s="2"/>
      <c r="G680" s="2"/>
      <c r="H680" s="2"/>
      <c r="I680" s="2" t="s">
        <v>696</v>
      </c>
      <c r="J680" s="2" t="s">
        <v>697</v>
      </c>
      <c r="K680" s="2" t="s">
        <v>1724</v>
      </c>
    </row>
    <row r="681" spans="1:11" ht="14.5" x14ac:dyDescent="0.35">
      <c r="A681">
        <v>575210</v>
      </c>
      <c r="B681" s="2" t="s">
        <v>750</v>
      </c>
      <c r="C681" s="2" t="s">
        <v>221</v>
      </c>
      <c r="D681" s="2" t="s">
        <v>221</v>
      </c>
      <c r="E681" s="2" t="s">
        <v>1734</v>
      </c>
      <c r="F681" s="2"/>
      <c r="G681" s="2"/>
      <c r="H681" s="2"/>
      <c r="I681" s="2" t="s">
        <v>752</v>
      </c>
      <c r="J681" s="2" t="s">
        <v>47</v>
      </c>
      <c r="K681" s="2" t="s">
        <v>1724</v>
      </c>
    </row>
    <row r="682" spans="1:11" ht="14.5" x14ac:dyDescent="0.35">
      <c r="A682">
        <v>575220</v>
      </c>
      <c r="B682" s="2" t="s">
        <v>698</v>
      </c>
      <c r="C682" s="2" t="s">
        <v>221</v>
      </c>
      <c r="D682" s="2" t="s">
        <v>221</v>
      </c>
      <c r="E682" s="2" t="s">
        <v>1735</v>
      </c>
      <c r="F682" s="2"/>
      <c r="G682" s="2"/>
      <c r="H682" s="2"/>
      <c r="I682" s="2" t="s">
        <v>700</v>
      </c>
      <c r="J682" s="2" t="s">
        <v>701</v>
      </c>
      <c r="K682" s="2" t="s">
        <v>1724</v>
      </c>
    </row>
    <row r="683" spans="1:11" ht="14.5" x14ac:dyDescent="0.35">
      <c r="A683">
        <v>575230</v>
      </c>
      <c r="B683" s="2" t="s">
        <v>1554</v>
      </c>
      <c r="C683" s="2" t="s">
        <v>221</v>
      </c>
      <c r="D683" s="2" t="s">
        <v>221</v>
      </c>
      <c r="E683" s="2" t="s">
        <v>1736</v>
      </c>
      <c r="F683" s="2"/>
      <c r="G683" s="2"/>
      <c r="H683" s="2"/>
      <c r="I683" s="2" t="s">
        <v>1556</v>
      </c>
      <c r="J683" s="2" t="s">
        <v>196</v>
      </c>
      <c r="K683" s="2" t="s">
        <v>1724</v>
      </c>
    </row>
    <row r="684" spans="1:11" ht="14.5" x14ac:dyDescent="0.35">
      <c r="A684">
        <v>575240</v>
      </c>
      <c r="B684" s="2" t="s">
        <v>1044</v>
      </c>
      <c r="C684" s="2" t="s">
        <v>221</v>
      </c>
      <c r="D684" s="2" t="s">
        <v>221</v>
      </c>
      <c r="E684" s="2" t="s">
        <v>1737</v>
      </c>
      <c r="F684" s="2"/>
      <c r="G684" s="2"/>
      <c r="H684" s="2"/>
      <c r="I684" s="2" t="s">
        <v>1046</v>
      </c>
      <c r="J684" s="2" t="s">
        <v>96</v>
      </c>
      <c r="K684" s="2" t="s">
        <v>1724</v>
      </c>
    </row>
    <row r="685" spans="1:11" ht="14.5" x14ac:dyDescent="0.35">
      <c r="A685">
        <v>575250</v>
      </c>
      <c r="B685" s="2" t="s">
        <v>1031</v>
      </c>
      <c r="C685" s="2" t="s">
        <v>221</v>
      </c>
      <c r="D685" s="2" t="s">
        <v>221</v>
      </c>
      <c r="E685" s="2" t="s">
        <v>1738</v>
      </c>
      <c r="F685" s="2"/>
      <c r="G685" s="2"/>
      <c r="H685" s="2"/>
      <c r="I685" s="2" t="s">
        <v>1033</v>
      </c>
      <c r="J685" s="2" t="s">
        <v>1034</v>
      </c>
      <c r="K685" s="2" t="s">
        <v>1724</v>
      </c>
    </row>
    <row r="686" spans="1:11" ht="14.5" x14ac:dyDescent="0.35">
      <c r="A686">
        <v>575260</v>
      </c>
      <c r="B686" s="2" t="s">
        <v>498</v>
      </c>
      <c r="C686" s="2" t="s">
        <v>221</v>
      </c>
      <c r="D686" s="2" t="s">
        <v>221</v>
      </c>
      <c r="E686" s="2" t="s">
        <v>1739</v>
      </c>
      <c r="F686" s="2"/>
      <c r="G686" s="2"/>
      <c r="H686" s="2"/>
      <c r="I686" s="2" t="s">
        <v>500</v>
      </c>
      <c r="J686" s="2" t="s">
        <v>157</v>
      </c>
      <c r="K686" s="2" t="s">
        <v>1724</v>
      </c>
    </row>
    <row r="687" spans="1:11" ht="14.5" x14ac:dyDescent="0.35">
      <c r="A687">
        <v>575270</v>
      </c>
      <c r="B687" s="2" t="s">
        <v>982</v>
      </c>
      <c r="C687" s="2" t="s">
        <v>221</v>
      </c>
      <c r="D687" s="2" t="s">
        <v>221</v>
      </c>
      <c r="E687" s="2" t="s">
        <v>1740</v>
      </c>
      <c r="F687" s="2"/>
      <c r="G687" s="2"/>
      <c r="H687" s="2"/>
      <c r="I687" s="2" t="s">
        <v>984</v>
      </c>
      <c r="J687" s="2" t="s">
        <v>77</v>
      </c>
      <c r="K687" s="2" t="s">
        <v>1724</v>
      </c>
    </row>
    <row r="688" spans="1:11" ht="14.5" x14ac:dyDescent="0.35">
      <c r="A688">
        <v>575280</v>
      </c>
      <c r="B688" s="2" t="s">
        <v>295</v>
      </c>
      <c r="C688" s="2" t="s">
        <v>221</v>
      </c>
      <c r="D688" s="2" t="s">
        <v>221</v>
      </c>
      <c r="E688" s="2" t="s">
        <v>1741</v>
      </c>
      <c r="F688" s="2"/>
      <c r="G688" s="2"/>
      <c r="H688" s="2"/>
      <c r="I688" s="2" t="s">
        <v>297</v>
      </c>
      <c r="J688" s="2" t="s">
        <v>10</v>
      </c>
      <c r="K688" s="2" t="s">
        <v>1724</v>
      </c>
    </row>
    <row r="689" spans="1:11" ht="14.5" x14ac:dyDescent="0.35">
      <c r="A689">
        <v>575290</v>
      </c>
      <c r="B689" s="2" t="s">
        <v>885</v>
      </c>
      <c r="C689" s="2" t="s">
        <v>221</v>
      </c>
      <c r="D689" s="2" t="s">
        <v>221</v>
      </c>
      <c r="E689" s="2" t="s">
        <v>1742</v>
      </c>
      <c r="F689" s="2"/>
      <c r="G689" s="2"/>
      <c r="H689" s="2"/>
      <c r="I689" s="2" t="s">
        <v>887</v>
      </c>
      <c r="J689" s="2" t="s">
        <v>55</v>
      </c>
      <c r="K689" s="2" t="s">
        <v>1724</v>
      </c>
    </row>
    <row r="690" spans="1:11" ht="14.5" x14ac:dyDescent="0.35">
      <c r="A690">
        <v>575300</v>
      </c>
      <c r="B690" s="2" t="s">
        <v>1743</v>
      </c>
      <c r="C690" s="2" t="s">
        <v>221</v>
      </c>
      <c r="D690" s="2" t="s">
        <v>221</v>
      </c>
      <c r="E690" s="2" t="s">
        <v>1744</v>
      </c>
      <c r="F690" s="2" t="s">
        <v>293</v>
      </c>
      <c r="G690" s="2"/>
      <c r="H690" s="2"/>
      <c r="I690" s="2" t="s">
        <v>221</v>
      </c>
      <c r="J690" s="2"/>
      <c r="K690" s="2" t="s">
        <v>1724</v>
      </c>
    </row>
    <row r="691" spans="1:11" ht="14.5" x14ac:dyDescent="0.35">
      <c r="A691">
        <v>575310</v>
      </c>
      <c r="B691" s="2" t="s">
        <v>872</v>
      </c>
      <c r="C691" s="2" t="s">
        <v>221</v>
      </c>
      <c r="D691" s="2" t="s">
        <v>221</v>
      </c>
      <c r="E691" s="2" t="s">
        <v>1745</v>
      </c>
      <c r="F691" s="2"/>
      <c r="G691" s="2"/>
      <c r="H691" s="2"/>
      <c r="I691" s="2" t="s">
        <v>874</v>
      </c>
      <c r="J691" s="2" t="s">
        <v>51</v>
      </c>
      <c r="K691" s="2" t="s">
        <v>1724</v>
      </c>
    </row>
    <row r="692" spans="1:11" ht="14.5" x14ac:dyDescent="0.35">
      <c r="A692">
        <v>575320</v>
      </c>
      <c r="B692" s="2" t="s">
        <v>1283</v>
      </c>
      <c r="C692" s="2" t="s">
        <v>221</v>
      </c>
      <c r="D692" s="2" t="s">
        <v>221</v>
      </c>
      <c r="E692" s="2" t="s">
        <v>1746</v>
      </c>
      <c r="F692" s="2"/>
      <c r="G692" s="2"/>
      <c r="H692" s="2"/>
      <c r="I692" s="2" t="s">
        <v>1285</v>
      </c>
      <c r="J692" s="2" t="s">
        <v>179</v>
      </c>
      <c r="K692" s="2" t="s">
        <v>1724</v>
      </c>
    </row>
    <row r="693" spans="1:11" ht="14.5" x14ac:dyDescent="0.35">
      <c r="A693">
        <v>575330</v>
      </c>
      <c r="B693" s="2" t="s">
        <v>1747</v>
      </c>
      <c r="C693" s="2" t="s">
        <v>221</v>
      </c>
      <c r="D693" s="2" t="s">
        <v>221</v>
      </c>
      <c r="E693" s="2" t="s">
        <v>1748</v>
      </c>
      <c r="F693" s="2"/>
      <c r="G693" s="2"/>
      <c r="H693" s="2"/>
      <c r="I693" s="2" t="s">
        <v>971</v>
      </c>
      <c r="J693" s="2" t="s">
        <v>1749</v>
      </c>
      <c r="K693" s="2" t="s">
        <v>1724</v>
      </c>
    </row>
    <row r="694" spans="1:11" ht="14.5" x14ac:dyDescent="0.35">
      <c r="A694">
        <v>575610</v>
      </c>
      <c r="B694" s="2" t="s">
        <v>1085</v>
      </c>
      <c r="C694" s="2" t="s">
        <v>291</v>
      </c>
      <c r="D694" s="2" t="s">
        <v>291</v>
      </c>
      <c r="E694" s="2" t="s">
        <v>1750</v>
      </c>
      <c r="F694" s="2"/>
      <c r="G694" s="2"/>
      <c r="H694" s="2"/>
      <c r="I694" s="2" t="s">
        <v>1087</v>
      </c>
      <c r="J694" s="2" t="s">
        <v>107</v>
      </c>
      <c r="K694" s="2" t="s">
        <v>1724</v>
      </c>
    </row>
    <row r="695" spans="1:11" ht="14.5" x14ac:dyDescent="0.35">
      <c r="A695">
        <v>575700</v>
      </c>
      <c r="B695" s="2" t="s">
        <v>1751</v>
      </c>
      <c r="C695" s="2" t="s">
        <v>221</v>
      </c>
      <c r="D695" s="2" t="s">
        <v>221</v>
      </c>
      <c r="E695" s="2" t="s">
        <v>1752</v>
      </c>
      <c r="F695" s="2"/>
      <c r="G695" s="2"/>
      <c r="H695" s="2"/>
      <c r="I695" s="2" t="s">
        <v>1753</v>
      </c>
      <c r="J695" s="2" t="s">
        <v>1754</v>
      </c>
      <c r="K695" s="2" t="s">
        <v>1724</v>
      </c>
    </row>
    <row r="696" spans="1:11" ht="14.5" x14ac:dyDescent="0.35">
      <c r="A696">
        <v>575707</v>
      </c>
      <c r="B696" s="2" t="s">
        <v>1751</v>
      </c>
      <c r="C696" s="2" t="s">
        <v>221</v>
      </c>
      <c r="D696" s="2" t="s">
        <v>221</v>
      </c>
      <c r="E696" s="2" t="s">
        <v>1755</v>
      </c>
      <c r="F696" s="2"/>
      <c r="G696" s="2"/>
      <c r="H696" s="2"/>
      <c r="I696" s="2" t="s">
        <v>1753</v>
      </c>
      <c r="J696" s="2" t="s">
        <v>1754</v>
      </c>
      <c r="K696" s="2" t="s">
        <v>1724</v>
      </c>
    </row>
    <row r="697" spans="1:11" ht="14.5" x14ac:dyDescent="0.35">
      <c r="A697">
        <v>575740</v>
      </c>
      <c r="B697" s="2" t="s">
        <v>1756</v>
      </c>
      <c r="C697" s="2" t="s">
        <v>221</v>
      </c>
      <c r="D697" s="2" t="s">
        <v>221</v>
      </c>
      <c r="E697" s="2" t="s">
        <v>1757</v>
      </c>
      <c r="F697" s="2"/>
      <c r="G697" s="2"/>
      <c r="H697" s="2"/>
      <c r="I697" s="2" t="s">
        <v>1758</v>
      </c>
      <c r="J697" s="2"/>
      <c r="K697" s="2" t="s">
        <v>1724</v>
      </c>
    </row>
    <row r="698" spans="1:11" ht="14.5" x14ac:dyDescent="0.35">
      <c r="A698">
        <v>575747</v>
      </c>
      <c r="B698" s="2" t="s">
        <v>1756</v>
      </c>
      <c r="C698" s="2" t="s">
        <v>221</v>
      </c>
      <c r="D698" s="2" t="s">
        <v>221</v>
      </c>
      <c r="E698" s="2" t="s">
        <v>1759</v>
      </c>
      <c r="F698" s="2"/>
      <c r="G698" s="2"/>
      <c r="H698" s="2"/>
      <c r="I698" s="2" t="s">
        <v>1758</v>
      </c>
      <c r="J698" s="2"/>
      <c r="K698" s="2" t="s">
        <v>1724</v>
      </c>
    </row>
    <row r="699" spans="1:11" ht="14.5" x14ac:dyDescent="0.35">
      <c r="A699">
        <v>575760</v>
      </c>
      <c r="B699" s="2" t="s">
        <v>1760</v>
      </c>
      <c r="C699" s="2" t="s">
        <v>221</v>
      </c>
      <c r="D699" s="2" t="s">
        <v>221</v>
      </c>
      <c r="E699" s="2" t="s">
        <v>1761</v>
      </c>
      <c r="F699" s="2"/>
      <c r="G699" s="2"/>
      <c r="H699" s="2"/>
      <c r="I699" s="2" t="s">
        <v>1762</v>
      </c>
      <c r="J699" s="2"/>
      <c r="K699" s="2" t="s">
        <v>1724</v>
      </c>
    </row>
    <row r="700" spans="1:11" ht="14.5" x14ac:dyDescent="0.35">
      <c r="A700">
        <v>575800</v>
      </c>
      <c r="B700" s="2" t="s">
        <v>1763</v>
      </c>
      <c r="C700" s="2" t="s">
        <v>221</v>
      </c>
      <c r="D700" s="2" t="s">
        <v>221</v>
      </c>
      <c r="E700" s="2" t="s">
        <v>1764</v>
      </c>
      <c r="F700" s="2"/>
      <c r="G700" s="2"/>
      <c r="H700" s="2"/>
      <c r="I700" s="2" t="s">
        <v>297</v>
      </c>
      <c r="J700" s="2" t="s">
        <v>10</v>
      </c>
      <c r="K700" s="2" t="s">
        <v>1724</v>
      </c>
    </row>
    <row r="701" spans="1:11" ht="14.5" x14ac:dyDescent="0.35">
      <c r="A701">
        <v>575820</v>
      </c>
      <c r="B701" s="2" t="s">
        <v>1763</v>
      </c>
      <c r="C701" s="2" t="s">
        <v>221</v>
      </c>
      <c r="D701" s="2" t="s">
        <v>221</v>
      </c>
      <c r="E701" s="2" t="s">
        <v>1765</v>
      </c>
      <c r="F701" s="2"/>
      <c r="G701" s="2"/>
      <c r="H701" s="2"/>
      <c r="I701" s="2" t="s">
        <v>297</v>
      </c>
      <c r="J701" s="2" t="s">
        <v>10</v>
      </c>
      <c r="K701" s="2" t="s">
        <v>1724</v>
      </c>
    </row>
    <row r="702" spans="1:11" ht="14.5" x14ac:dyDescent="0.35">
      <c r="A702">
        <v>575900</v>
      </c>
      <c r="B702" s="2" t="s">
        <v>1766</v>
      </c>
      <c r="C702" s="2" t="s">
        <v>221</v>
      </c>
      <c r="D702" s="2" t="s">
        <v>221</v>
      </c>
      <c r="E702" s="2" t="s">
        <v>1767</v>
      </c>
      <c r="F702" s="2"/>
      <c r="G702" s="2"/>
      <c r="H702" s="2"/>
      <c r="I702" s="2" t="s">
        <v>1768</v>
      </c>
      <c r="J702" s="2" t="s">
        <v>1769</v>
      </c>
      <c r="K702" s="2" t="s">
        <v>1724</v>
      </c>
    </row>
    <row r="703" spans="1:11" ht="14.5" x14ac:dyDescent="0.35">
      <c r="A703">
        <v>575907</v>
      </c>
      <c r="B703" s="2" t="s">
        <v>1766</v>
      </c>
      <c r="C703" s="2" t="s">
        <v>221</v>
      </c>
      <c r="D703" s="2" t="s">
        <v>221</v>
      </c>
      <c r="E703" s="2" t="s">
        <v>1770</v>
      </c>
      <c r="F703" s="2"/>
      <c r="G703" s="2"/>
      <c r="H703" s="2"/>
      <c r="I703" s="2" t="s">
        <v>1768</v>
      </c>
      <c r="J703" s="2" t="s">
        <v>1769</v>
      </c>
      <c r="K703" s="2" t="s">
        <v>1724</v>
      </c>
    </row>
    <row r="704" spans="1:11" ht="14.5" x14ac:dyDescent="0.35">
      <c r="A704">
        <v>575920</v>
      </c>
      <c r="B704" s="2" t="s">
        <v>1763</v>
      </c>
      <c r="C704" s="2" t="s">
        <v>221</v>
      </c>
      <c r="D704" s="2" t="s">
        <v>221</v>
      </c>
      <c r="E704" s="2" t="s">
        <v>1771</v>
      </c>
      <c r="F704" s="2"/>
      <c r="G704" s="2"/>
      <c r="H704" s="2"/>
      <c r="I704" s="2" t="s">
        <v>297</v>
      </c>
      <c r="J704" s="2" t="s">
        <v>10</v>
      </c>
      <c r="K704" s="2" t="s">
        <v>1724</v>
      </c>
    </row>
    <row r="705" spans="1:11" ht="14.5" x14ac:dyDescent="0.35">
      <c r="A705">
        <v>575990</v>
      </c>
      <c r="B705" s="2" t="s">
        <v>1766</v>
      </c>
      <c r="C705" s="2" t="s">
        <v>291</v>
      </c>
      <c r="D705" s="2" t="s">
        <v>291</v>
      </c>
      <c r="E705" s="2" t="s">
        <v>1767</v>
      </c>
      <c r="F705" s="2"/>
      <c r="G705" s="2"/>
      <c r="H705" s="2"/>
      <c r="I705" s="2" t="s">
        <v>1768</v>
      </c>
      <c r="J705" s="2" t="s">
        <v>1769</v>
      </c>
      <c r="K705" s="2" t="s">
        <v>1724</v>
      </c>
    </row>
    <row r="706" spans="1:11" ht="14.5" x14ac:dyDescent="0.35">
      <c r="A706">
        <v>575997</v>
      </c>
      <c r="B706" s="2" t="s">
        <v>1766</v>
      </c>
      <c r="C706" s="2" t="s">
        <v>291</v>
      </c>
      <c r="D706" s="2" t="s">
        <v>291</v>
      </c>
      <c r="E706" s="2" t="s">
        <v>1770</v>
      </c>
      <c r="F706" s="2"/>
      <c r="G706" s="2"/>
      <c r="H706" s="2"/>
      <c r="I706" s="2" t="s">
        <v>1768</v>
      </c>
      <c r="J706" s="2" t="s">
        <v>1769</v>
      </c>
      <c r="K706" s="2" t="s">
        <v>1724</v>
      </c>
    </row>
    <row r="707" spans="1:11" ht="14.5" x14ac:dyDescent="0.35">
      <c r="A707">
        <v>576300</v>
      </c>
      <c r="B707" s="2" t="s">
        <v>1772</v>
      </c>
      <c r="C707" s="2" t="s">
        <v>221</v>
      </c>
      <c r="D707" s="2" t="s">
        <v>221</v>
      </c>
      <c r="E707" s="2" t="s">
        <v>1773</v>
      </c>
      <c r="F707" s="2"/>
      <c r="G707" s="2"/>
      <c r="H707" s="2"/>
      <c r="I707" s="2" t="s">
        <v>1774</v>
      </c>
      <c r="J707" s="2" t="s">
        <v>1775</v>
      </c>
      <c r="K707" s="2" t="s">
        <v>1724</v>
      </c>
    </row>
    <row r="708" spans="1:11" ht="14.5" x14ac:dyDescent="0.35">
      <c r="A708">
        <v>576307</v>
      </c>
      <c r="B708" s="2" t="s">
        <v>1772</v>
      </c>
      <c r="C708" s="2" t="s">
        <v>221</v>
      </c>
      <c r="D708" s="2" t="s">
        <v>221</v>
      </c>
      <c r="E708" s="2" t="s">
        <v>1776</v>
      </c>
      <c r="F708" s="2"/>
      <c r="G708" s="2"/>
      <c r="H708" s="2"/>
      <c r="I708" s="2" t="s">
        <v>1774</v>
      </c>
      <c r="J708" s="2" t="s">
        <v>1775</v>
      </c>
      <c r="K708" s="2" t="s">
        <v>1724</v>
      </c>
    </row>
    <row r="709" spans="1:11" ht="14.5" x14ac:dyDescent="0.35">
      <c r="A709">
        <v>576490</v>
      </c>
      <c r="B709" s="2" t="s">
        <v>1530</v>
      </c>
      <c r="C709" s="2" t="s">
        <v>291</v>
      </c>
      <c r="D709" s="2" t="s">
        <v>291</v>
      </c>
      <c r="E709" s="2" t="s">
        <v>1777</v>
      </c>
      <c r="F709" s="2"/>
      <c r="G709" s="2"/>
      <c r="H709" s="2"/>
      <c r="I709" s="2" t="s">
        <v>1532</v>
      </c>
      <c r="J709" s="2" t="s">
        <v>189</v>
      </c>
      <c r="K709" s="2" t="s">
        <v>1724</v>
      </c>
    </row>
    <row r="710" spans="1:11" ht="14.5" x14ac:dyDescent="0.35">
      <c r="A710">
        <v>576497</v>
      </c>
      <c r="B710" s="2" t="s">
        <v>1530</v>
      </c>
      <c r="C710" s="2" t="s">
        <v>291</v>
      </c>
      <c r="D710" s="2" t="s">
        <v>291</v>
      </c>
      <c r="E710" s="2" t="s">
        <v>1778</v>
      </c>
      <c r="F710" s="2"/>
      <c r="G710" s="2"/>
      <c r="H710" s="2"/>
      <c r="I710" s="2" t="s">
        <v>1532</v>
      </c>
      <c r="J710" s="2" t="s">
        <v>189</v>
      </c>
      <c r="K710" s="2" t="s">
        <v>1724</v>
      </c>
    </row>
    <row r="711" spans="1:11" ht="14.5" x14ac:dyDescent="0.35">
      <c r="A711">
        <v>576590</v>
      </c>
      <c r="B711" s="2" t="s">
        <v>1536</v>
      </c>
      <c r="C711" s="2" t="s">
        <v>291</v>
      </c>
      <c r="D711" s="2" t="s">
        <v>291</v>
      </c>
      <c r="E711" s="2" t="s">
        <v>1779</v>
      </c>
      <c r="F711" s="2"/>
      <c r="G711" s="2"/>
      <c r="H711" s="2"/>
      <c r="I711" s="2" t="s">
        <v>1538</v>
      </c>
      <c r="J711" s="2" t="s">
        <v>190</v>
      </c>
      <c r="K711" s="2" t="s">
        <v>1724</v>
      </c>
    </row>
    <row r="712" spans="1:11" ht="14.5" x14ac:dyDescent="0.35">
      <c r="A712">
        <v>576690</v>
      </c>
      <c r="B712" s="2" t="s">
        <v>617</v>
      </c>
      <c r="C712" s="2" t="s">
        <v>291</v>
      </c>
      <c r="D712" s="2" t="s">
        <v>291</v>
      </c>
      <c r="E712" s="2" t="s">
        <v>1780</v>
      </c>
      <c r="F712" s="2"/>
      <c r="G712" s="2"/>
      <c r="H712" s="2"/>
      <c r="I712" s="2" t="s">
        <v>619</v>
      </c>
      <c r="J712" s="2" t="s">
        <v>23</v>
      </c>
      <c r="K712" s="2" t="s">
        <v>1724</v>
      </c>
    </row>
    <row r="713" spans="1:11" ht="14.5" x14ac:dyDescent="0.35">
      <c r="A713">
        <v>577980</v>
      </c>
      <c r="B713" s="2" t="s">
        <v>1781</v>
      </c>
      <c r="C713" s="2" t="s">
        <v>221</v>
      </c>
      <c r="D713" s="2" t="s">
        <v>221</v>
      </c>
      <c r="E713" s="2" t="s">
        <v>1782</v>
      </c>
      <c r="F713" s="2"/>
      <c r="G713" s="2"/>
      <c r="H713" s="2"/>
      <c r="I713" s="2" t="s">
        <v>1783</v>
      </c>
      <c r="J713" s="2" t="s">
        <v>222</v>
      </c>
      <c r="K713" s="2" t="s">
        <v>1724</v>
      </c>
    </row>
    <row r="714" spans="1:11" ht="14.5" x14ac:dyDescent="0.35">
      <c r="A714">
        <v>577990</v>
      </c>
      <c r="B714" s="2" t="s">
        <v>1763</v>
      </c>
      <c r="C714" s="2" t="s">
        <v>221</v>
      </c>
      <c r="D714" s="2" t="s">
        <v>221</v>
      </c>
      <c r="E714" s="2" t="s">
        <v>1784</v>
      </c>
      <c r="F714" s="2"/>
      <c r="G714" s="2"/>
      <c r="H714" s="2"/>
      <c r="I714" s="2" t="s">
        <v>297</v>
      </c>
      <c r="J714" s="2" t="s">
        <v>10</v>
      </c>
      <c r="K714" s="2" t="s">
        <v>1724</v>
      </c>
    </row>
    <row r="715" spans="1:11" ht="14.5" x14ac:dyDescent="0.35">
      <c r="A715">
        <v>579900</v>
      </c>
      <c r="B715" s="2" t="s">
        <v>223</v>
      </c>
      <c r="C715" s="2" t="s">
        <v>221</v>
      </c>
      <c r="D715" s="2" t="s">
        <v>221</v>
      </c>
      <c r="E715" s="2" t="s">
        <v>1785</v>
      </c>
      <c r="F715" s="2"/>
      <c r="G715" s="2"/>
      <c r="H715" s="2"/>
      <c r="I715" s="2" t="s">
        <v>1786</v>
      </c>
      <c r="J715" s="2" t="s">
        <v>1787</v>
      </c>
      <c r="K715" s="2" t="s">
        <v>1724</v>
      </c>
    </row>
    <row r="716" spans="1:11" ht="14.5" x14ac:dyDescent="0.35">
      <c r="A716">
        <v>579950</v>
      </c>
      <c r="B716" s="2" t="s">
        <v>72</v>
      </c>
      <c r="C716" s="2" t="s">
        <v>291</v>
      </c>
      <c r="D716" s="2" t="s">
        <v>291</v>
      </c>
      <c r="E716" s="2" t="s">
        <v>1788</v>
      </c>
      <c r="F716" s="2"/>
      <c r="G716" s="2"/>
      <c r="H716" s="2"/>
      <c r="I716" s="2" t="s">
        <v>1789</v>
      </c>
      <c r="J716" s="2" t="s">
        <v>73</v>
      </c>
      <c r="K716" s="2" t="s">
        <v>1724</v>
      </c>
    </row>
    <row r="717" spans="1:11" ht="14.5" x14ac:dyDescent="0.35">
      <c r="A717">
        <v>580000</v>
      </c>
      <c r="B717" s="2" t="s">
        <v>1790</v>
      </c>
      <c r="C717" s="2" t="s">
        <v>291</v>
      </c>
      <c r="D717" s="2" t="s">
        <v>291</v>
      </c>
      <c r="E717" s="2" t="s">
        <v>1791</v>
      </c>
      <c r="F717" s="2" t="s">
        <v>293</v>
      </c>
      <c r="G717" s="2"/>
      <c r="H717" s="2"/>
      <c r="I717" s="2" t="s">
        <v>291</v>
      </c>
      <c r="J717" s="2"/>
      <c r="K717" s="2" t="s">
        <v>1792</v>
      </c>
    </row>
    <row r="718" spans="1:11" ht="14.5" x14ac:dyDescent="0.35">
      <c r="A718">
        <v>580110</v>
      </c>
      <c r="B718" s="2" t="s">
        <v>1266</v>
      </c>
      <c r="C718" s="2" t="s">
        <v>291</v>
      </c>
      <c r="D718" s="2" t="s">
        <v>291</v>
      </c>
      <c r="E718" s="2" t="s">
        <v>1793</v>
      </c>
      <c r="F718" s="2"/>
      <c r="G718" s="2"/>
      <c r="H718" s="2"/>
      <c r="I718" s="2" t="s">
        <v>1794</v>
      </c>
      <c r="J718" s="2" t="s">
        <v>1795</v>
      </c>
      <c r="K718" s="2" t="s">
        <v>1792</v>
      </c>
    </row>
    <row r="719" spans="1:11" ht="14.5" x14ac:dyDescent="0.35">
      <c r="A719">
        <v>580120</v>
      </c>
      <c r="B719" s="2" t="s">
        <v>1266</v>
      </c>
      <c r="C719" s="2" t="s">
        <v>291</v>
      </c>
      <c r="D719" s="2" t="s">
        <v>291</v>
      </c>
      <c r="E719" s="2" t="s">
        <v>1796</v>
      </c>
      <c r="F719" s="2"/>
      <c r="G719" s="2"/>
      <c r="H719" s="2"/>
      <c r="I719" s="2" t="s">
        <v>1794</v>
      </c>
      <c r="J719" s="2" t="s">
        <v>1795</v>
      </c>
      <c r="K719" s="2" t="s">
        <v>1792</v>
      </c>
    </row>
    <row r="720" spans="1:11" ht="14.5" x14ac:dyDescent="0.35">
      <c r="A720">
        <v>580140</v>
      </c>
      <c r="B720" s="2" t="s">
        <v>1797</v>
      </c>
      <c r="C720" s="2" t="s">
        <v>291</v>
      </c>
      <c r="D720" s="2" t="s">
        <v>291</v>
      </c>
      <c r="E720" s="2" t="s">
        <v>1798</v>
      </c>
      <c r="F720" s="2"/>
      <c r="G720" s="2"/>
      <c r="H720" s="2"/>
      <c r="I720" s="2" t="s">
        <v>1799</v>
      </c>
      <c r="J720" s="2" t="s">
        <v>210</v>
      </c>
      <c r="K720" s="2" t="s">
        <v>1792</v>
      </c>
    </row>
    <row r="721" spans="1:11" ht="14.5" x14ac:dyDescent="0.35">
      <c r="A721">
        <v>580210</v>
      </c>
      <c r="B721" s="2" t="s">
        <v>1800</v>
      </c>
      <c r="C721" s="2" t="s">
        <v>291</v>
      </c>
      <c r="D721" s="2" t="s">
        <v>291</v>
      </c>
      <c r="E721" s="2" t="s">
        <v>1801</v>
      </c>
      <c r="F721" s="2"/>
      <c r="G721" s="2"/>
      <c r="H721" s="2"/>
      <c r="I721" s="2" t="s">
        <v>1802</v>
      </c>
      <c r="J721" s="2" t="s">
        <v>211</v>
      </c>
      <c r="K721" s="2" t="s">
        <v>1792</v>
      </c>
    </row>
    <row r="722" spans="1:11" ht="14.5" x14ac:dyDescent="0.35">
      <c r="A722">
        <v>580240</v>
      </c>
      <c r="B722" s="2" t="s">
        <v>1803</v>
      </c>
      <c r="C722" s="2" t="s">
        <v>291</v>
      </c>
      <c r="D722" s="2" t="s">
        <v>291</v>
      </c>
      <c r="E722" s="2" t="s">
        <v>1804</v>
      </c>
      <c r="F722" s="2"/>
      <c r="G722" s="2"/>
      <c r="H722" s="2"/>
      <c r="I722" s="2" t="s">
        <v>1805</v>
      </c>
      <c r="J722" s="2" t="s">
        <v>212</v>
      </c>
      <c r="K722" s="2" t="s">
        <v>1792</v>
      </c>
    </row>
    <row r="723" spans="1:11" ht="14.5" x14ac:dyDescent="0.35">
      <c r="A723">
        <v>580300</v>
      </c>
      <c r="B723" s="2" t="s">
        <v>1806</v>
      </c>
      <c r="C723" s="2" t="s">
        <v>291</v>
      </c>
      <c r="D723" s="2" t="s">
        <v>291</v>
      </c>
      <c r="E723" s="2" t="s">
        <v>1807</v>
      </c>
      <c r="F723" s="2"/>
      <c r="G723" s="2"/>
      <c r="H723" s="2"/>
      <c r="I723" s="2" t="s">
        <v>1808</v>
      </c>
      <c r="J723" s="2" t="s">
        <v>213</v>
      </c>
      <c r="K723" s="2" t="s">
        <v>1792</v>
      </c>
    </row>
    <row r="724" spans="1:11" ht="14.5" x14ac:dyDescent="0.35">
      <c r="A724">
        <v>580400</v>
      </c>
      <c r="B724" s="2" t="s">
        <v>1809</v>
      </c>
      <c r="C724" s="2" t="s">
        <v>291</v>
      </c>
      <c r="D724" s="2" t="s">
        <v>291</v>
      </c>
      <c r="E724" s="2" t="s">
        <v>1810</v>
      </c>
      <c r="F724" s="2"/>
      <c r="G724" s="2"/>
      <c r="H724" s="2"/>
      <c r="I724" s="2" t="s">
        <v>1811</v>
      </c>
      <c r="J724" s="2" t="s">
        <v>1812</v>
      </c>
      <c r="K724" s="2" t="s">
        <v>1792</v>
      </c>
    </row>
    <row r="725" spans="1:11" ht="14.5" x14ac:dyDescent="0.35">
      <c r="A725">
        <v>580410</v>
      </c>
      <c r="B725" s="2" t="s">
        <v>1240</v>
      </c>
      <c r="C725" s="2" t="s">
        <v>291</v>
      </c>
      <c r="D725" s="2" t="s">
        <v>291</v>
      </c>
      <c r="E725" s="2" t="s">
        <v>1813</v>
      </c>
      <c r="F725" s="2"/>
      <c r="G725" s="2"/>
      <c r="H725" s="2"/>
      <c r="I725" s="2" t="s">
        <v>1814</v>
      </c>
      <c r="J725" s="2" t="s">
        <v>214</v>
      </c>
      <c r="K725" s="2" t="s">
        <v>1792</v>
      </c>
    </row>
    <row r="726" spans="1:11" ht="14.5" x14ac:dyDescent="0.35">
      <c r="A726">
        <v>580500</v>
      </c>
      <c r="B726" s="2" t="s">
        <v>1815</v>
      </c>
      <c r="C726" s="2" t="s">
        <v>291</v>
      </c>
      <c r="D726" s="2" t="s">
        <v>291</v>
      </c>
      <c r="E726" s="2" t="s">
        <v>1816</v>
      </c>
      <c r="F726" s="2"/>
      <c r="G726" s="2"/>
      <c r="H726" s="2"/>
      <c r="I726" s="2" t="s">
        <v>1817</v>
      </c>
      <c r="J726" s="2" t="s">
        <v>215</v>
      </c>
      <c r="K726" s="2" t="s">
        <v>1792</v>
      </c>
    </row>
    <row r="727" spans="1:11" ht="14.5" x14ac:dyDescent="0.35">
      <c r="A727">
        <v>580600</v>
      </c>
      <c r="B727" s="2" t="s">
        <v>1818</v>
      </c>
      <c r="C727" s="2" t="s">
        <v>291</v>
      </c>
      <c r="D727" s="2" t="s">
        <v>291</v>
      </c>
      <c r="E727" s="2" t="s">
        <v>1819</v>
      </c>
      <c r="F727" s="2"/>
      <c r="G727" s="2"/>
      <c r="H727" s="2"/>
      <c r="I727" s="2" t="s">
        <v>1820</v>
      </c>
      <c r="J727" s="2" t="s">
        <v>216</v>
      </c>
      <c r="K727" s="2" t="s">
        <v>1792</v>
      </c>
    </row>
    <row r="728" spans="1:11" ht="14.5" x14ac:dyDescent="0.35">
      <c r="A728">
        <v>580610</v>
      </c>
      <c r="B728" s="2" t="s">
        <v>1821</v>
      </c>
      <c r="C728" s="2" t="s">
        <v>291</v>
      </c>
      <c r="D728" s="2" t="s">
        <v>291</v>
      </c>
      <c r="E728" s="2" t="s">
        <v>1822</v>
      </c>
      <c r="F728" s="2"/>
      <c r="G728" s="2"/>
      <c r="H728" s="2"/>
      <c r="I728" s="2" t="s">
        <v>1823</v>
      </c>
      <c r="J728" s="2" t="s">
        <v>217</v>
      </c>
      <c r="K728" s="2" t="s">
        <v>1792</v>
      </c>
    </row>
    <row r="729" spans="1:11" ht="14.5" x14ac:dyDescent="0.35">
      <c r="A729">
        <v>580660</v>
      </c>
      <c r="B729" s="2" t="s">
        <v>1824</v>
      </c>
      <c r="C729" s="2" t="s">
        <v>291</v>
      </c>
      <c r="D729" s="2" t="s">
        <v>291</v>
      </c>
      <c r="E729" s="2" t="s">
        <v>1825</v>
      </c>
      <c r="F729" s="2"/>
      <c r="G729" s="2"/>
      <c r="H729" s="2"/>
      <c r="I729" s="2" t="s">
        <v>1826</v>
      </c>
      <c r="J729" s="2" t="s">
        <v>218</v>
      </c>
      <c r="K729" s="2" t="s">
        <v>1792</v>
      </c>
    </row>
    <row r="730" spans="1:11" ht="14.5" x14ac:dyDescent="0.35">
      <c r="A730">
        <v>580700</v>
      </c>
      <c r="B730" s="2" t="s">
        <v>1827</v>
      </c>
      <c r="C730" s="2" t="s">
        <v>291</v>
      </c>
      <c r="D730" s="2" t="s">
        <v>291</v>
      </c>
      <c r="E730" s="2" t="s">
        <v>1828</v>
      </c>
      <c r="F730" s="2"/>
      <c r="G730" s="2"/>
      <c r="H730" s="2"/>
      <c r="I730" s="2" t="s">
        <v>1829</v>
      </c>
      <c r="J730" s="2" t="s">
        <v>1830</v>
      </c>
      <c r="K730" s="2" t="s">
        <v>1792</v>
      </c>
    </row>
    <row r="731" spans="1:11" ht="14.5" x14ac:dyDescent="0.35">
      <c r="A731">
        <v>580800</v>
      </c>
      <c r="B731" s="2" t="s">
        <v>1831</v>
      </c>
      <c r="C731" s="2" t="s">
        <v>291</v>
      </c>
      <c r="D731" s="2" t="s">
        <v>291</v>
      </c>
      <c r="E731" s="2" t="s">
        <v>1832</v>
      </c>
      <c r="F731" s="2"/>
      <c r="G731" s="2"/>
      <c r="H731" s="2"/>
      <c r="I731" s="2" t="s">
        <v>1833</v>
      </c>
      <c r="J731" s="2" t="s">
        <v>219</v>
      </c>
      <c r="K731" s="2" t="s">
        <v>1792</v>
      </c>
    </row>
    <row r="732" spans="1:11" ht="14.5" x14ac:dyDescent="0.35">
      <c r="A732">
        <v>580830</v>
      </c>
      <c r="B732" s="2" t="s">
        <v>1834</v>
      </c>
      <c r="C732" s="2" t="s">
        <v>291</v>
      </c>
      <c r="D732" s="2" t="s">
        <v>291</v>
      </c>
      <c r="E732" s="2" t="s">
        <v>1835</v>
      </c>
      <c r="F732" s="2"/>
      <c r="G732" s="2"/>
      <c r="H732" s="2"/>
      <c r="I732" s="2" t="s">
        <v>1836</v>
      </c>
      <c r="J732" s="2" t="s">
        <v>220</v>
      </c>
      <c r="K732" s="2" t="s">
        <v>1792</v>
      </c>
    </row>
    <row r="733" spans="1:11" ht="14.5" x14ac:dyDescent="0.35">
      <c r="A733">
        <v>580860</v>
      </c>
      <c r="B733" s="2" t="s">
        <v>1266</v>
      </c>
      <c r="C733" s="2" t="s">
        <v>291</v>
      </c>
      <c r="D733" s="2" t="s">
        <v>291</v>
      </c>
      <c r="E733" s="2" t="s">
        <v>1837</v>
      </c>
      <c r="F733" s="2"/>
      <c r="G733" s="2"/>
      <c r="H733" s="2"/>
      <c r="I733" s="2" t="s">
        <v>1794</v>
      </c>
      <c r="J733" s="2" t="s">
        <v>1838</v>
      </c>
      <c r="K733" s="2" t="s">
        <v>1792</v>
      </c>
    </row>
    <row r="734" spans="1:11" ht="14.5" x14ac:dyDescent="0.35">
      <c r="A734">
        <v>589880</v>
      </c>
      <c r="B734" s="2" t="s">
        <v>1839</v>
      </c>
      <c r="C734" s="2" t="s">
        <v>291</v>
      </c>
      <c r="D734" s="2" t="s">
        <v>291</v>
      </c>
      <c r="E734" s="2" t="s">
        <v>1840</v>
      </c>
      <c r="F734" s="2"/>
      <c r="G734" s="2"/>
      <c r="H734" s="2"/>
      <c r="I734" s="2" t="s">
        <v>1841</v>
      </c>
      <c r="J734" s="2" t="s">
        <v>183</v>
      </c>
      <c r="K734" s="2" t="s">
        <v>1792</v>
      </c>
    </row>
    <row r="735" spans="1:11" ht="14.5" x14ac:dyDescent="0.35">
      <c r="A735">
        <v>590200</v>
      </c>
      <c r="B735" s="2" t="s">
        <v>532</v>
      </c>
      <c r="C735" s="2" t="s">
        <v>291</v>
      </c>
      <c r="D735" s="2" t="s">
        <v>291</v>
      </c>
      <c r="E735" s="2" t="s">
        <v>1842</v>
      </c>
      <c r="F735" s="2"/>
      <c r="G735" s="2"/>
      <c r="H735" s="2"/>
      <c r="I735" s="2" t="s">
        <v>534</v>
      </c>
      <c r="J735" s="2" t="s">
        <v>14</v>
      </c>
      <c r="K735" s="2" t="s">
        <v>1843</v>
      </c>
    </row>
    <row r="736" spans="1:11" ht="14.5" x14ac:dyDescent="0.35">
      <c r="A736">
        <v>591000</v>
      </c>
      <c r="B736" s="2" t="s">
        <v>826</v>
      </c>
      <c r="C736" s="2" t="s">
        <v>291</v>
      </c>
      <c r="D736" s="2" t="s">
        <v>291</v>
      </c>
      <c r="E736" s="2" t="s">
        <v>1844</v>
      </c>
      <c r="F736" s="2"/>
      <c r="G736" s="2"/>
      <c r="H736" s="2"/>
      <c r="I736" s="2" t="s">
        <v>828</v>
      </c>
      <c r="J736" s="2" t="s">
        <v>1845</v>
      </c>
      <c r="K736" s="2" t="s">
        <v>1843</v>
      </c>
    </row>
    <row r="737" spans="1:11" ht="14.5" x14ac:dyDescent="0.35">
      <c r="A737">
        <v>591100</v>
      </c>
      <c r="B737" s="2" t="s">
        <v>1846</v>
      </c>
      <c r="C737" s="2" t="s">
        <v>291</v>
      </c>
      <c r="D737" s="2" t="s">
        <v>291</v>
      </c>
      <c r="E737" s="2" t="s">
        <v>1847</v>
      </c>
      <c r="F737" s="2" t="s">
        <v>293</v>
      </c>
      <c r="G737" s="2"/>
      <c r="H737" s="2"/>
      <c r="I737" s="2" t="s">
        <v>291</v>
      </c>
      <c r="J737" s="2"/>
      <c r="K737" s="2" t="s">
        <v>1843</v>
      </c>
    </row>
    <row r="738" spans="1:11" ht="14.5" x14ac:dyDescent="0.35">
      <c r="A738">
        <v>592000</v>
      </c>
      <c r="B738" s="2" t="s">
        <v>498</v>
      </c>
      <c r="C738" s="2" t="s">
        <v>291</v>
      </c>
      <c r="D738" s="2" t="s">
        <v>291</v>
      </c>
      <c r="E738" s="2" t="s">
        <v>1848</v>
      </c>
      <c r="F738" s="2"/>
      <c r="G738" s="2"/>
      <c r="H738" s="2"/>
      <c r="I738" s="2" t="s">
        <v>500</v>
      </c>
      <c r="J738" s="2" t="s">
        <v>11</v>
      </c>
      <c r="K738" s="2" t="s">
        <v>1843</v>
      </c>
    </row>
    <row r="739" spans="1:11" ht="14.5" x14ac:dyDescent="0.35">
      <c r="A739">
        <v>592100</v>
      </c>
      <c r="B739" s="2" t="s">
        <v>503</v>
      </c>
      <c r="C739" s="2" t="s">
        <v>291</v>
      </c>
      <c r="D739" s="2" t="s">
        <v>291</v>
      </c>
      <c r="E739" s="2" t="s">
        <v>1849</v>
      </c>
      <c r="F739" s="2" t="s">
        <v>293</v>
      </c>
      <c r="G739" s="2"/>
      <c r="H739" s="2"/>
      <c r="I739" s="2" t="s">
        <v>291</v>
      </c>
      <c r="J739" s="2"/>
      <c r="K739" s="2" t="s">
        <v>1843</v>
      </c>
    </row>
    <row r="740" spans="1:11" ht="14.5" x14ac:dyDescent="0.35">
      <c r="A740">
        <v>592130</v>
      </c>
      <c r="B740" s="2" t="s">
        <v>498</v>
      </c>
      <c r="C740" s="2" t="s">
        <v>291</v>
      </c>
      <c r="D740" s="2" t="s">
        <v>291</v>
      </c>
      <c r="E740" s="2" t="s">
        <v>1850</v>
      </c>
      <c r="F740" s="2"/>
      <c r="G740" s="2"/>
      <c r="H740" s="2"/>
      <c r="I740" s="2" t="s">
        <v>500</v>
      </c>
      <c r="J740" s="2" t="s">
        <v>11</v>
      </c>
      <c r="K740" s="2" t="s">
        <v>1843</v>
      </c>
    </row>
    <row r="741" spans="1:11" ht="14.5" x14ac:dyDescent="0.35">
      <c r="A741">
        <v>593000</v>
      </c>
      <c r="B741" s="2" t="s">
        <v>899</v>
      </c>
      <c r="C741" s="2" t="s">
        <v>291</v>
      </c>
      <c r="D741" s="2" t="s">
        <v>291</v>
      </c>
      <c r="E741" s="2" t="s">
        <v>1851</v>
      </c>
      <c r="F741" s="2"/>
      <c r="G741" s="2"/>
      <c r="H741" s="2"/>
      <c r="I741" s="2" t="s">
        <v>901</v>
      </c>
      <c r="J741" s="2" t="s">
        <v>902</v>
      </c>
      <c r="K741" s="2" t="s">
        <v>1843</v>
      </c>
    </row>
    <row r="742" spans="1:11" ht="14.5" x14ac:dyDescent="0.35">
      <c r="A742">
        <v>593010</v>
      </c>
      <c r="B742" s="2" t="s">
        <v>899</v>
      </c>
      <c r="C742" s="2" t="s">
        <v>291</v>
      </c>
      <c r="D742" s="2" t="s">
        <v>291</v>
      </c>
      <c r="E742" s="2" t="s">
        <v>1852</v>
      </c>
      <c r="F742" s="2"/>
      <c r="G742" s="2"/>
      <c r="H742" s="2"/>
      <c r="I742" s="2" t="s">
        <v>901</v>
      </c>
      <c r="J742" s="2" t="s">
        <v>902</v>
      </c>
      <c r="K742" s="2" t="s">
        <v>1843</v>
      </c>
    </row>
    <row r="743" spans="1:11" ht="14.5" x14ac:dyDescent="0.35">
      <c r="A743">
        <v>593020</v>
      </c>
      <c r="B743" s="2" t="s">
        <v>899</v>
      </c>
      <c r="C743" s="2" t="s">
        <v>291</v>
      </c>
      <c r="D743" s="2" t="s">
        <v>291</v>
      </c>
      <c r="E743" s="2" t="s">
        <v>1853</v>
      </c>
      <c r="F743" s="2"/>
      <c r="G743" s="2"/>
      <c r="H743" s="2"/>
      <c r="I743" s="2" t="s">
        <v>901</v>
      </c>
      <c r="J743" s="2" t="s">
        <v>902</v>
      </c>
      <c r="K743" s="2" t="s">
        <v>1843</v>
      </c>
    </row>
    <row r="744" spans="1:11" ht="14.5" x14ac:dyDescent="0.35">
      <c r="A744">
        <v>593030</v>
      </c>
      <c r="B744" s="2" t="s">
        <v>899</v>
      </c>
      <c r="C744" s="2" t="s">
        <v>291</v>
      </c>
      <c r="D744" s="2" t="s">
        <v>291</v>
      </c>
      <c r="E744" s="2" t="s">
        <v>1854</v>
      </c>
      <c r="F744" s="2"/>
      <c r="G744" s="2"/>
      <c r="H744" s="2"/>
      <c r="I744" s="2" t="s">
        <v>901</v>
      </c>
      <c r="J744" s="2" t="s">
        <v>902</v>
      </c>
      <c r="K744" s="2" t="s">
        <v>1843</v>
      </c>
    </row>
    <row r="745" spans="1:11" ht="14.5" x14ac:dyDescent="0.35">
      <c r="A745">
        <v>593040</v>
      </c>
      <c r="B745" s="2" t="s">
        <v>899</v>
      </c>
      <c r="C745" s="2" t="s">
        <v>291</v>
      </c>
      <c r="D745" s="2" t="s">
        <v>291</v>
      </c>
      <c r="E745" s="2" t="s">
        <v>1855</v>
      </c>
      <c r="F745" s="2"/>
      <c r="G745" s="2"/>
      <c r="H745" s="2"/>
      <c r="I745" s="2" t="s">
        <v>901</v>
      </c>
      <c r="J745" s="2" t="s">
        <v>902</v>
      </c>
      <c r="K745" s="2" t="s">
        <v>1843</v>
      </c>
    </row>
    <row r="746" spans="1:11" ht="14.5" x14ac:dyDescent="0.35">
      <c r="A746">
        <v>593050</v>
      </c>
      <c r="B746" s="2" t="s">
        <v>899</v>
      </c>
      <c r="C746" s="2" t="s">
        <v>291</v>
      </c>
      <c r="D746" s="2" t="s">
        <v>291</v>
      </c>
      <c r="E746" s="2" t="s">
        <v>1856</v>
      </c>
      <c r="F746" s="2"/>
      <c r="G746" s="2"/>
      <c r="H746" s="2"/>
      <c r="I746" s="2" t="s">
        <v>901</v>
      </c>
      <c r="J746" s="2" t="s">
        <v>902</v>
      </c>
      <c r="K746" s="2" t="s">
        <v>1843</v>
      </c>
    </row>
    <row r="747" spans="1:11" ht="14.5" x14ac:dyDescent="0.35">
      <c r="A747">
        <v>593100</v>
      </c>
      <c r="B747" s="2" t="s">
        <v>1857</v>
      </c>
      <c r="C747" s="2" t="s">
        <v>291</v>
      </c>
      <c r="D747" s="2" t="s">
        <v>291</v>
      </c>
      <c r="E747" s="2" t="s">
        <v>1858</v>
      </c>
      <c r="F747" s="2" t="s">
        <v>293</v>
      </c>
      <c r="G747" s="2"/>
      <c r="H747" s="2"/>
      <c r="I747" s="2" t="s">
        <v>291</v>
      </c>
      <c r="J747" s="2"/>
      <c r="K747" s="2" t="s">
        <v>1843</v>
      </c>
    </row>
    <row r="748" spans="1:11" ht="14.5" x14ac:dyDescent="0.35">
      <c r="A748">
        <v>594000</v>
      </c>
      <c r="B748" s="2" t="s">
        <v>1747</v>
      </c>
      <c r="C748" s="2" t="s">
        <v>291</v>
      </c>
      <c r="D748" s="2" t="s">
        <v>291</v>
      </c>
      <c r="E748" s="2" t="s">
        <v>1859</v>
      </c>
      <c r="F748" s="2"/>
      <c r="G748" s="2"/>
      <c r="H748" s="2"/>
      <c r="I748" s="2" t="s">
        <v>971</v>
      </c>
      <c r="J748" s="2" t="s">
        <v>1749</v>
      </c>
      <c r="K748" s="2" t="s">
        <v>1843</v>
      </c>
    </row>
    <row r="749" spans="1:11" ht="14.5" x14ac:dyDescent="0.35">
      <c r="A749">
        <v>594100</v>
      </c>
      <c r="B749" s="2" t="s">
        <v>1860</v>
      </c>
      <c r="C749" s="2" t="s">
        <v>291</v>
      </c>
      <c r="D749" s="2" t="s">
        <v>291</v>
      </c>
      <c r="E749" s="2" t="s">
        <v>1861</v>
      </c>
      <c r="F749" s="2" t="s">
        <v>293</v>
      </c>
      <c r="G749" s="2"/>
      <c r="H749" s="2"/>
      <c r="I749" s="2" t="s">
        <v>291</v>
      </c>
      <c r="J749" s="2"/>
      <c r="K749" s="2" t="s">
        <v>1843</v>
      </c>
    </row>
    <row r="750" spans="1:11" ht="14.5" x14ac:dyDescent="0.35">
      <c r="A750">
        <v>595000</v>
      </c>
      <c r="B750" s="2" t="s">
        <v>509</v>
      </c>
      <c r="C750" s="2" t="s">
        <v>291</v>
      </c>
      <c r="D750" s="2" t="s">
        <v>291</v>
      </c>
      <c r="E750" s="2" t="s">
        <v>1862</v>
      </c>
      <c r="F750" s="2"/>
      <c r="G750" s="2"/>
      <c r="H750" s="2"/>
      <c r="I750" s="2" t="s">
        <v>511</v>
      </c>
      <c r="J750" s="2" t="s">
        <v>1863</v>
      </c>
      <c r="K750" s="2" t="s">
        <v>1843</v>
      </c>
    </row>
    <row r="751" spans="1:11" ht="14.5" x14ac:dyDescent="0.35">
      <c r="A751">
        <v>595100</v>
      </c>
      <c r="B751" s="2" t="s">
        <v>1864</v>
      </c>
      <c r="C751" s="2" t="s">
        <v>291</v>
      </c>
      <c r="D751" s="2" t="s">
        <v>291</v>
      </c>
      <c r="E751" s="2" t="s">
        <v>1865</v>
      </c>
      <c r="F751" s="2" t="s">
        <v>293</v>
      </c>
      <c r="G751" s="2"/>
      <c r="H751" s="2"/>
      <c r="I751" s="2" t="s">
        <v>291</v>
      </c>
      <c r="J751" s="2"/>
      <c r="K751" s="2" t="s">
        <v>1843</v>
      </c>
    </row>
    <row r="752" spans="1:11" ht="14.5" x14ac:dyDescent="0.35">
      <c r="A752">
        <v>596000</v>
      </c>
      <c r="B752" s="2" t="s">
        <v>694</v>
      </c>
      <c r="C752" s="2" t="s">
        <v>291</v>
      </c>
      <c r="D752" s="2" t="s">
        <v>291</v>
      </c>
      <c r="E752" s="2" t="s">
        <v>1866</v>
      </c>
      <c r="F752" s="2"/>
      <c r="G752" s="2"/>
      <c r="H752" s="2"/>
      <c r="I752" s="2" t="s">
        <v>696</v>
      </c>
      <c r="J752" s="2" t="s">
        <v>1867</v>
      </c>
      <c r="K752" s="2" t="s">
        <v>1843</v>
      </c>
    </row>
    <row r="753" spans="1:11" ht="14.5" x14ac:dyDescent="0.35">
      <c r="A753">
        <v>596010</v>
      </c>
      <c r="B753" s="2" t="s">
        <v>694</v>
      </c>
      <c r="C753" s="2" t="s">
        <v>291</v>
      </c>
      <c r="D753" s="2" t="s">
        <v>291</v>
      </c>
      <c r="E753" s="2" t="s">
        <v>1868</v>
      </c>
      <c r="F753" s="2"/>
      <c r="G753" s="2"/>
      <c r="H753" s="2"/>
      <c r="I753" s="2" t="s">
        <v>696</v>
      </c>
      <c r="J753" s="2" t="s">
        <v>1867</v>
      </c>
      <c r="K753" s="2" t="s">
        <v>1843</v>
      </c>
    </row>
    <row r="754" spans="1:11" ht="14.5" x14ac:dyDescent="0.35">
      <c r="A754">
        <v>596020</v>
      </c>
      <c r="B754" s="2" t="s">
        <v>694</v>
      </c>
      <c r="C754" s="2" t="s">
        <v>291</v>
      </c>
      <c r="D754" s="2" t="s">
        <v>291</v>
      </c>
      <c r="E754" s="2" t="s">
        <v>1869</v>
      </c>
      <c r="F754" s="2"/>
      <c r="G754" s="2"/>
      <c r="H754" s="2"/>
      <c r="I754" s="2" t="s">
        <v>696</v>
      </c>
      <c r="J754" s="2" t="s">
        <v>1867</v>
      </c>
      <c r="K754" s="2" t="s">
        <v>1843</v>
      </c>
    </row>
    <row r="755" spans="1:11" ht="14.5" x14ac:dyDescent="0.35">
      <c r="A755">
        <v>596030</v>
      </c>
      <c r="B755" s="2" t="s">
        <v>719</v>
      </c>
      <c r="C755" s="2" t="s">
        <v>291</v>
      </c>
      <c r="D755" s="2" t="s">
        <v>291</v>
      </c>
      <c r="E755" s="2" t="s">
        <v>1870</v>
      </c>
      <c r="F755" s="2"/>
      <c r="G755" s="2"/>
      <c r="H755" s="2"/>
      <c r="I755" s="2" t="s">
        <v>721</v>
      </c>
      <c r="J755" s="2" t="s">
        <v>722</v>
      </c>
      <c r="K755" s="2" t="s">
        <v>1843</v>
      </c>
    </row>
    <row r="756" spans="1:11" ht="14.5" x14ac:dyDescent="0.35">
      <c r="A756">
        <v>596040</v>
      </c>
      <c r="B756" s="2" t="s">
        <v>719</v>
      </c>
      <c r="C756" s="2" t="s">
        <v>291</v>
      </c>
      <c r="D756" s="2" t="s">
        <v>291</v>
      </c>
      <c r="E756" s="2" t="s">
        <v>1871</v>
      </c>
      <c r="F756" s="2"/>
      <c r="G756" s="2"/>
      <c r="H756" s="2"/>
      <c r="I756" s="2" t="s">
        <v>721</v>
      </c>
      <c r="J756" s="2" t="s">
        <v>722</v>
      </c>
      <c r="K756" s="2" t="s">
        <v>1843</v>
      </c>
    </row>
    <row r="757" spans="1:11" ht="14.5" x14ac:dyDescent="0.35">
      <c r="A757">
        <v>596050</v>
      </c>
      <c r="B757" s="2" t="s">
        <v>694</v>
      </c>
      <c r="C757" s="2" t="s">
        <v>291</v>
      </c>
      <c r="D757" s="2" t="s">
        <v>291</v>
      </c>
      <c r="E757" s="2" t="s">
        <v>1872</v>
      </c>
      <c r="F757" s="2"/>
      <c r="G757" s="2"/>
      <c r="H757" s="2"/>
      <c r="I757" s="2" t="s">
        <v>696</v>
      </c>
      <c r="J757" s="2" t="s">
        <v>1867</v>
      </c>
      <c r="K757" s="2" t="s">
        <v>1843</v>
      </c>
    </row>
    <row r="758" spans="1:11" ht="14.5" x14ac:dyDescent="0.35">
      <c r="A758">
        <v>596100</v>
      </c>
      <c r="B758" s="2" t="s">
        <v>691</v>
      </c>
      <c r="C758" s="2" t="s">
        <v>291</v>
      </c>
      <c r="D758" s="2" t="s">
        <v>291</v>
      </c>
      <c r="E758" s="2" t="s">
        <v>1873</v>
      </c>
      <c r="F758" s="2" t="s">
        <v>293</v>
      </c>
      <c r="G758" s="2"/>
      <c r="H758" s="2"/>
      <c r="I758" s="2" t="s">
        <v>291</v>
      </c>
      <c r="J758" s="2"/>
      <c r="K758" s="2" t="s">
        <v>1843</v>
      </c>
    </row>
    <row r="759" spans="1:11" ht="14.5" x14ac:dyDescent="0.35">
      <c r="A759">
        <v>598000</v>
      </c>
      <c r="B759" s="2" t="s">
        <v>532</v>
      </c>
      <c r="C759" s="2" t="s">
        <v>291</v>
      </c>
      <c r="D759" s="2" t="s">
        <v>291</v>
      </c>
      <c r="E759" s="2" t="s">
        <v>1874</v>
      </c>
      <c r="F759" s="2"/>
      <c r="G759" s="2"/>
      <c r="H759" s="2"/>
      <c r="I759" s="2" t="s">
        <v>534</v>
      </c>
      <c r="J759" s="2" t="s">
        <v>14</v>
      </c>
      <c r="K759" s="2" t="s">
        <v>1843</v>
      </c>
    </row>
    <row r="760" spans="1:11" ht="14.5" x14ac:dyDescent="0.35">
      <c r="A760">
        <v>598100</v>
      </c>
      <c r="B760" s="2" t="s">
        <v>532</v>
      </c>
      <c r="C760" s="2" t="s">
        <v>291</v>
      </c>
      <c r="D760" s="2" t="s">
        <v>291</v>
      </c>
      <c r="E760" s="2" t="s">
        <v>1875</v>
      </c>
      <c r="F760" s="2"/>
      <c r="G760" s="2"/>
      <c r="H760" s="2"/>
      <c r="I760" s="2" t="s">
        <v>534</v>
      </c>
      <c r="J760" s="2" t="s">
        <v>14</v>
      </c>
      <c r="K760" s="2" t="s">
        <v>1843</v>
      </c>
    </row>
    <row r="761" spans="1:11" ht="14.5" x14ac:dyDescent="0.35">
      <c r="A761">
        <v>598300</v>
      </c>
      <c r="B761" s="2" t="s">
        <v>532</v>
      </c>
      <c r="C761" s="2" t="s">
        <v>291</v>
      </c>
      <c r="D761" s="2" t="s">
        <v>291</v>
      </c>
      <c r="E761" s="2" t="s">
        <v>1876</v>
      </c>
      <c r="F761" s="2"/>
      <c r="G761" s="2"/>
      <c r="H761" s="2"/>
      <c r="I761" s="2" t="s">
        <v>534</v>
      </c>
      <c r="J761" s="2" t="s">
        <v>14</v>
      </c>
      <c r="K761" s="2" t="s">
        <v>1843</v>
      </c>
    </row>
    <row r="762" spans="1:11" ht="14.5" x14ac:dyDescent="0.35">
      <c r="A762">
        <v>598310</v>
      </c>
      <c r="B762" s="2" t="s">
        <v>1877</v>
      </c>
      <c r="C762" s="2" t="s">
        <v>291</v>
      </c>
      <c r="D762" s="2" t="s">
        <v>291</v>
      </c>
      <c r="E762" s="2" t="s">
        <v>1878</v>
      </c>
      <c r="F762" s="2" t="s">
        <v>293</v>
      </c>
      <c r="G762" s="2"/>
      <c r="H762" s="2"/>
      <c r="I762" s="2" t="s">
        <v>291</v>
      </c>
      <c r="J762" s="2"/>
      <c r="K762" s="2" t="s">
        <v>1843</v>
      </c>
    </row>
    <row r="763" spans="1:11" ht="14.5" x14ac:dyDescent="0.35">
      <c r="A763">
        <v>598400</v>
      </c>
      <c r="B763" s="2" t="s">
        <v>532</v>
      </c>
      <c r="C763" s="2" t="s">
        <v>291</v>
      </c>
      <c r="D763" s="2" t="s">
        <v>291</v>
      </c>
      <c r="E763" s="2" t="s">
        <v>1879</v>
      </c>
      <c r="F763" s="2"/>
      <c r="G763" s="2"/>
      <c r="H763" s="2"/>
      <c r="I763" s="2" t="s">
        <v>534</v>
      </c>
      <c r="J763" s="2" t="s">
        <v>14</v>
      </c>
      <c r="K763" s="2" t="s">
        <v>1843</v>
      </c>
    </row>
    <row r="764" spans="1:11" ht="14.5" x14ac:dyDescent="0.35">
      <c r="A764">
        <v>598410</v>
      </c>
      <c r="B764" s="2" t="s">
        <v>1877</v>
      </c>
      <c r="C764" s="2" t="s">
        <v>291</v>
      </c>
      <c r="D764" s="2" t="s">
        <v>291</v>
      </c>
      <c r="E764" s="2" t="s">
        <v>1880</v>
      </c>
      <c r="F764" s="2" t="s">
        <v>293</v>
      </c>
      <c r="G764" s="2"/>
      <c r="H764" s="2"/>
      <c r="I764" s="2" t="s">
        <v>291</v>
      </c>
      <c r="J764" s="2"/>
      <c r="K764" s="2" t="s">
        <v>1843</v>
      </c>
    </row>
    <row r="765" spans="1:11" ht="14.5" x14ac:dyDescent="0.35">
      <c r="A765">
        <v>598500</v>
      </c>
      <c r="B765" s="2" t="s">
        <v>532</v>
      </c>
      <c r="C765" s="2" t="s">
        <v>291</v>
      </c>
      <c r="D765" s="2" t="s">
        <v>291</v>
      </c>
      <c r="E765" s="2" t="s">
        <v>1881</v>
      </c>
      <c r="F765" s="2"/>
      <c r="G765" s="2"/>
      <c r="H765" s="2"/>
      <c r="I765" s="2" t="s">
        <v>534</v>
      </c>
      <c r="J765" s="2" t="s">
        <v>14</v>
      </c>
      <c r="K765" s="2" t="s">
        <v>1843</v>
      </c>
    </row>
    <row r="766" spans="1:11" ht="14.5" x14ac:dyDescent="0.35">
      <c r="A766">
        <v>598510</v>
      </c>
      <c r="B766" s="2" t="s">
        <v>1877</v>
      </c>
      <c r="C766" s="2" t="s">
        <v>291</v>
      </c>
      <c r="D766" s="2" t="s">
        <v>291</v>
      </c>
      <c r="E766" s="2" t="s">
        <v>1882</v>
      </c>
      <c r="F766" s="2" t="s">
        <v>293</v>
      </c>
      <c r="G766" s="2"/>
      <c r="H766" s="2"/>
      <c r="I766" s="2" t="s">
        <v>291</v>
      </c>
      <c r="J766" s="2"/>
      <c r="K766" s="2" t="s">
        <v>1843</v>
      </c>
    </row>
    <row r="767" spans="1:11" ht="14.5" x14ac:dyDescent="0.35">
      <c r="A767">
        <v>598610</v>
      </c>
      <c r="B767" s="2" t="s">
        <v>541</v>
      </c>
      <c r="C767" s="2" t="s">
        <v>291</v>
      </c>
      <c r="D767" s="2" t="s">
        <v>291</v>
      </c>
      <c r="E767" s="2" t="s">
        <v>1883</v>
      </c>
      <c r="F767" s="2"/>
      <c r="G767" s="2"/>
      <c r="H767" s="2"/>
      <c r="I767" s="2" t="s">
        <v>545</v>
      </c>
      <c r="J767" s="2" t="s">
        <v>546</v>
      </c>
      <c r="K767" s="2" t="s">
        <v>1843</v>
      </c>
    </row>
    <row r="768" spans="1:11" ht="14.5" x14ac:dyDescent="0.35">
      <c r="A768">
        <v>598710</v>
      </c>
      <c r="B768" s="2" t="s">
        <v>1494</v>
      </c>
      <c r="C768" s="2" t="s">
        <v>291</v>
      </c>
      <c r="D768" s="2" t="s">
        <v>291</v>
      </c>
      <c r="E768" s="2" t="s">
        <v>1884</v>
      </c>
      <c r="F768" s="2"/>
      <c r="G768" s="2"/>
      <c r="H768" s="2"/>
      <c r="I768" s="2" t="s">
        <v>1192</v>
      </c>
      <c r="J768" s="2" t="s">
        <v>1885</v>
      </c>
      <c r="K768" s="2" t="s">
        <v>1843</v>
      </c>
    </row>
    <row r="769" spans="1:11" ht="14.5" x14ac:dyDescent="0.35">
      <c r="A769">
        <v>598010</v>
      </c>
      <c r="B769" s="2" t="s">
        <v>1401</v>
      </c>
      <c r="C769" s="2" t="s">
        <v>291</v>
      </c>
      <c r="D769" s="2" t="s">
        <v>291</v>
      </c>
      <c r="E769" s="2" t="s">
        <v>1886</v>
      </c>
      <c r="F769" s="2"/>
      <c r="G769" s="2"/>
      <c r="H769" s="2"/>
      <c r="I769" s="2" t="s">
        <v>1403</v>
      </c>
      <c r="J769" s="2" t="s">
        <v>159</v>
      </c>
      <c r="K769" s="2" t="s">
        <v>1843</v>
      </c>
    </row>
    <row r="770" spans="1:11" ht="14.5" x14ac:dyDescent="0.35">
      <c r="A770">
        <v>590300</v>
      </c>
      <c r="B770" s="2" t="s">
        <v>1302</v>
      </c>
      <c r="C770" s="2" t="s">
        <v>291</v>
      </c>
      <c r="D770" s="2" t="s">
        <v>291</v>
      </c>
      <c r="E770" s="2" t="s">
        <v>1887</v>
      </c>
      <c r="F770" s="2"/>
      <c r="G770" s="2"/>
      <c r="H770" s="2"/>
      <c r="I770" s="2" t="s">
        <v>1304</v>
      </c>
      <c r="J770" s="2" t="s">
        <v>141</v>
      </c>
      <c r="K770" s="2" t="s">
        <v>1843</v>
      </c>
    </row>
    <row r="772" spans="1:11" x14ac:dyDescent="0.35">
      <c r="K772" s="163"/>
    </row>
    <row r="773" spans="1:11" x14ac:dyDescent="0.35">
      <c r="K773" s="163"/>
    </row>
  </sheetData>
  <sheetProtection algorithmName="SHA-512" hashValue="TClO2vriz1o21E/gU2WqvX1qBL7cMaU16cGcqYFYK0XJkT0AGO0bSH4ptxnKUI1wrlRJ7s9kl7gpq4AaZGFMcw==" saltValue="BrvOZEzpZ4W7yoBgLpu0Lw==" spinCount="100000" sheet="1" objects="1" scenarios="1"/>
  <mergeCells count="1">
    <mergeCell ref="A1:G1"/>
  </mergeCells>
  <conditionalFormatting sqref="G736">
    <cfRule type="duplicateValues" dxfId="1" priority="1" stopIfTrue="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4"/>
  <sheetViews>
    <sheetView workbookViewId="0">
      <selection activeCell="C19" sqref="C19"/>
    </sheetView>
  </sheetViews>
  <sheetFormatPr defaultColWidth="8.81640625" defaultRowHeight="14.5" x14ac:dyDescent="0.35"/>
  <cols>
    <col min="2" max="2" width="27" style="2" customWidth="1"/>
    <col min="3" max="3" width="17.81640625" style="2" bestFit="1" customWidth="1"/>
    <col min="4" max="4" width="11.81640625" style="2" bestFit="1" customWidth="1"/>
    <col min="5" max="5" width="11.81640625" style="2" customWidth="1"/>
    <col min="6" max="6" width="34.81640625" style="2" bestFit="1" customWidth="1"/>
    <col min="7" max="7" width="18.453125" style="2" bestFit="1" customWidth="1"/>
    <col min="8" max="8" width="18.453125" customWidth="1"/>
    <col min="9" max="9" width="16.81640625" style="2" customWidth="1"/>
    <col min="10" max="10" width="6.453125" style="2" customWidth="1"/>
    <col min="11" max="11" width="15" style="2" customWidth="1"/>
    <col min="12" max="12" width="29" style="3" customWidth="1"/>
    <col min="13" max="13" width="34.81640625" bestFit="1" customWidth="1"/>
    <col min="14" max="14" width="13.81640625" customWidth="1"/>
    <col min="15" max="15" width="14.1796875" customWidth="1"/>
  </cols>
  <sheetData>
    <row r="1" spans="1:16" x14ac:dyDescent="0.35">
      <c r="A1" t="s">
        <v>1889</v>
      </c>
      <c r="B1" s="1" t="s">
        <v>0</v>
      </c>
      <c r="C1" s="1" t="s">
        <v>276</v>
      </c>
      <c r="D1" s="1" t="s">
        <v>1</v>
      </c>
      <c r="E1" s="26" t="s">
        <v>225</v>
      </c>
      <c r="F1" s="1" t="s">
        <v>2</v>
      </c>
      <c r="G1" s="1" t="s">
        <v>3</v>
      </c>
      <c r="H1" s="28" t="s">
        <v>4</v>
      </c>
      <c r="I1" s="28" t="s">
        <v>226</v>
      </c>
      <c r="J1" s="28" t="s">
        <v>277</v>
      </c>
      <c r="K1" s="28" t="s">
        <v>278</v>
      </c>
      <c r="L1" s="1" t="s">
        <v>5</v>
      </c>
      <c r="M1" s="1" t="s">
        <v>6</v>
      </c>
      <c r="N1" s="1"/>
    </row>
    <row r="2" spans="1:16" x14ac:dyDescent="0.35">
      <c r="A2">
        <f>IF(_xlfn.NUMBERVALUE(G2)&lt;&gt;0,1,0)</f>
        <v>0</v>
      </c>
      <c r="B2" s="6" t="str">
        <f>IF(ISBLANK('MSR-INPUT SHEET'!C48),"",IF(ISBLANK('MSR-INPUT SHEET'!C53),"","15-MS "&amp;LEFT('MSR-INPUT SHEET'!B15,31)))</f>
        <v/>
      </c>
      <c r="C2" s="4" t="str">
        <f>IF(ISBLANK('MSR-INPUT SHEET'!C48),"","28050")</f>
        <v/>
      </c>
      <c r="D2" t="str">
        <f>IF(ISBLANK('MSR-INPUT SHEET'!C48),"",'MSR-INPUT SHEET'!H48)</f>
        <v/>
      </c>
      <c r="E2" s="27">
        <f>IF(ISBLANK(B2),"",'MSR-INPUT SHEET'!P5)</f>
        <v>0</v>
      </c>
      <c r="F2" s="6" t="str">
        <f>B2</f>
        <v/>
      </c>
      <c r="G2" s="22" t="str">
        <f>IF(ISBLANK('MSR-INPUT SHEET'!C48),"",'MSR-INPUT SHEET'!C48)</f>
        <v/>
      </c>
      <c r="H2" s="170">
        <f>'MSR-INPUT SHEET'!I48</f>
        <v>556220</v>
      </c>
      <c r="I2" s="9"/>
      <c r="J2" s="9"/>
      <c r="K2" s="9"/>
      <c r="L2" s="3" t="str">
        <f>IF(ISBLANK('MSR-INPUT SHEET'!M48),"",ROUND('MSR-INPUT SHEET'!M48,2))</f>
        <v/>
      </c>
      <c r="M2" s="21" t="str">
        <f t="shared" ref="M2:M11" si="0">F2</f>
        <v/>
      </c>
      <c r="O2" s="5"/>
      <c r="P2" s="6"/>
    </row>
    <row r="3" spans="1:16" x14ac:dyDescent="0.35">
      <c r="A3">
        <f t="shared" ref="A3:A11" si="1">IF(_xlfn.NUMBERVALUE(G3)&lt;&gt;0,1,0)</f>
        <v>0</v>
      </c>
      <c r="B3" s="6" t="str">
        <f>IF(L3="","",B2)</f>
        <v/>
      </c>
      <c r="C3" s="4" t="str">
        <f>IF(ISBLANK('MSR-INPUT SHEET'!C49),"","28050")</f>
        <v/>
      </c>
      <c r="D3" t="str">
        <f>IF(ISBLANK('MSR-INPUT SHEET'!C49),"",'MSR-INPUT SHEET'!H49)</f>
        <v/>
      </c>
      <c r="E3" s="27" t="str">
        <f>IF(B3="","",E2)</f>
        <v/>
      </c>
      <c r="F3" s="6" t="str">
        <f t="shared" ref="F3:F6" si="2">B3</f>
        <v/>
      </c>
      <c r="G3" s="22" t="str">
        <f>IF(ISBLANK('MSR-INPUT SHEET'!C49),"",'MSR-INPUT SHEET'!C49)</f>
        <v/>
      </c>
      <c r="H3" s="170">
        <f>'MSR-INPUT SHEET'!I49</f>
        <v>0</v>
      </c>
      <c r="I3" s="9"/>
      <c r="J3" s="9"/>
      <c r="K3" s="9"/>
      <c r="L3" s="3" t="str">
        <f>IF(ISBLANK('MSR-INPUT SHEET'!M49),"",ROUND('MSR-INPUT SHEET'!M49,2))</f>
        <v/>
      </c>
      <c r="M3" s="21" t="str">
        <f t="shared" si="0"/>
        <v/>
      </c>
      <c r="O3" s="5"/>
    </row>
    <row r="4" spans="1:16" x14ac:dyDescent="0.35">
      <c r="A4">
        <f t="shared" si="1"/>
        <v>0</v>
      </c>
      <c r="B4" s="6" t="str">
        <f>IF(L4="","",B3)</f>
        <v/>
      </c>
      <c r="C4" s="4" t="str">
        <f>IF(ISBLANK('MSR-INPUT SHEET'!C50),"","28050")</f>
        <v/>
      </c>
      <c r="D4" t="str">
        <f>IF(ISBLANK('MSR-INPUT SHEET'!C50),"",'MSR-INPUT SHEET'!H50)</f>
        <v/>
      </c>
      <c r="E4" s="27" t="str">
        <f>IF(B4="","",E3)</f>
        <v/>
      </c>
      <c r="F4" s="6" t="str">
        <f t="shared" si="2"/>
        <v/>
      </c>
      <c r="G4" s="22" t="str">
        <f>IF(ISBLANK('MSR-INPUT SHEET'!C50),"",'MSR-INPUT SHEET'!C50)</f>
        <v/>
      </c>
      <c r="H4" s="170">
        <f>'MSR-INPUT SHEET'!I50</f>
        <v>0</v>
      </c>
      <c r="I4" s="9"/>
      <c r="J4" s="9"/>
      <c r="K4" s="9"/>
      <c r="L4" s="3" t="str">
        <f>IF(ISBLANK('MSR-INPUT SHEET'!M50),"",ROUND('MSR-INPUT SHEET'!M50,2))</f>
        <v/>
      </c>
      <c r="M4" s="21" t="str">
        <f t="shared" si="0"/>
        <v/>
      </c>
      <c r="O4" s="5"/>
    </row>
    <row r="5" spans="1:16" x14ac:dyDescent="0.35">
      <c r="A5">
        <f t="shared" si="1"/>
        <v>0</v>
      </c>
      <c r="B5" s="6" t="str">
        <f>IF(L5="","",B4)</f>
        <v/>
      </c>
      <c r="C5" s="4" t="str">
        <f>IF(ISBLANK('MSR-INPUT SHEET'!C51),"","28050")</f>
        <v/>
      </c>
      <c r="D5" t="str">
        <f>IF(ISBLANK('MSR-INPUT SHEET'!C51),"",'MSR-INPUT SHEET'!H51)</f>
        <v/>
      </c>
      <c r="E5" s="27" t="str">
        <f t="shared" ref="E5:E11" si="3">IF(B5="","",E4)</f>
        <v/>
      </c>
      <c r="F5" s="6" t="str">
        <f t="shared" si="2"/>
        <v/>
      </c>
      <c r="G5" s="22" t="str">
        <f>IF(ISBLANK('MSR-INPUT SHEET'!C51),"",'MSR-INPUT SHEET'!C51)</f>
        <v/>
      </c>
      <c r="H5" s="170">
        <f>'MSR-INPUT SHEET'!I51</f>
        <v>0</v>
      </c>
      <c r="I5" s="9"/>
      <c r="J5" s="9"/>
      <c r="K5" s="9"/>
      <c r="L5" s="3" t="str">
        <f>IF(ISBLANK('MSR-INPUT SHEET'!M51),"",ROUND('MSR-INPUT SHEET'!M51,2))</f>
        <v/>
      </c>
      <c r="M5" s="21" t="str">
        <f t="shared" si="0"/>
        <v/>
      </c>
      <c r="O5" s="5"/>
    </row>
    <row r="6" spans="1:16" x14ac:dyDescent="0.35">
      <c r="A6">
        <f t="shared" si="1"/>
        <v>0</v>
      </c>
      <c r="B6" s="6" t="str">
        <f>IF(L6="","",B5)</f>
        <v/>
      </c>
      <c r="C6" s="4" t="str">
        <f>IF(ISBLANK('MSR-INPUT SHEET'!C52),"","28050")</f>
        <v/>
      </c>
      <c r="D6" t="str">
        <f>IF(ISBLANK('MSR-INPUT SHEET'!C52),"",'MSR-INPUT SHEET'!H52)</f>
        <v/>
      </c>
      <c r="E6" s="27" t="str">
        <f t="shared" si="3"/>
        <v/>
      </c>
      <c r="F6" s="6" t="str">
        <f t="shared" si="2"/>
        <v/>
      </c>
      <c r="G6" s="22" t="str">
        <f>IF(ISBLANK('MSR-INPUT SHEET'!C52),"",'MSR-INPUT SHEET'!C52)</f>
        <v/>
      </c>
      <c r="H6" s="170">
        <f>'MSR-INPUT SHEET'!I52</f>
        <v>0</v>
      </c>
      <c r="I6" s="9"/>
      <c r="J6" s="9"/>
      <c r="K6" s="9"/>
      <c r="L6" s="3" t="str">
        <f>IF(ISBLANK('MSR-INPUT SHEET'!M52),"",ROUND('MSR-INPUT SHEET'!M52,2))</f>
        <v/>
      </c>
      <c r="M6" s="21" t="str">
        <f t="shared" si="0"/>
        <v/>
      </c>
      <c r="O6" s="5"/>
    </row>
    <row r="7" spans="1:16" x14ac:dyDescent="0.35">
      <c r="A7">
        <f t="shared" si="1"/>
        <v>1</v>
      </c>
      <c r="B7" s="6" t="str">
        <f>IF(ISBLANK('MSR-INPUT SHEET'!C48),"",IF(ISBLANK('MSR-INPUT SHEET'!C53),"","15-MS "&amp;LEFT('MSR-INPUT SHEET'!B15,31)))</f>
        <v/>
      </c>
      <c r="C7" s="4" t="str">
        <f>IF(ISBLANK('MSR-INPUT SHEET'!C53),"","28050")</f>
        <v>28050</v>
      </c>
      <c r="D7">
        <f>IF(ISBLANK('MSR-INPUT SHEET'!C53),"",'MSR-INPUT SHEET'!H53)</f>
        <v>2024</v>
      </c>
      <c r="E7" s="27">
        <f>IF(ISBLANK(B2),"",'MSR-INPUT SHEET'!P5)</f>
        <v>0</v>
      </c>
      <c r="F7" s="6" t="str">
        <f t="shared" ref="F7:F11" si="4">B7</f>
        <v/>
      </c>
      <c r="G7" s="22">
        <f>IF(ISBLANK('MSR-INPUT SHEET'!C53),"",'MSR-INPUT SHEET'!C53)</f>
        <v>90084200</v>
      </c>
      <c r="H7" s="170">
        <f>'MSR-INPUT SHEET'!I53</f>
        <v>556220</v>
      </c>
      <c r="I7" s="9"/>
      <c r="J7" s="9"/>
      <c r="K7" s="9"/>
      <c r="L7" s="3" t="str">
        <f>IF(ISBLANK('MSR-INPUT SHEET'!M53),"",ROUND('MSR-INPUT SHEET'!M53,2))</f>
        <v/>
      </c>
      <c r="M7" s="21" t="str">
        <f t="shared" si="0"/>
        <v/>
      </c>
    </row>
    <row r="8" spans="1:16" x14ac:dyDescent="0.35">
      <c r="A8">
        <f t="shared" si="1"/>
        <v>0</v>
      </c>
      <c r="B8" s="6" t="str">
        <f>IF(L8="","",B7)</f>
        <v/>
      </c>
      <c r="C8" s="4" t="str">
        <f>IF(ISBLANK('MSR-INPUT SHEET'!C54),"","28050")</f>
        <v/>
      </c>
      <c r="D8" t="str">
        <f>IF(ISBLANK('MSR-INPUT SHEET'!C54),"",'MSR-INPUT SHEET'!H54)</f>
        <v/>
      </c>
      <c r="E8" s="27" t="str">
        <f t="shared" si="3"/>
        <v/>
      </c>
      <c r="F8" s="6" t="str">
        <f t="shared" si="4"/>
        <v/>
      </c>
      <c r="G8" s="22" t="str">
        <f>IF(ISBLANK('MSR-INPUT SHEET'!C54),"",'MSR-INPUT SHEET'!C54)</f>
        <v/>
      </c>
      <c r="H8" s="170">
        <f>'MSR-INPUT SHEET'!I54</f>
        <v>0</v>
      </c>
      <c r="I8" s="9"/>
      <c r="J8" s="9"/>
      <c r="K8" s="9"/>
      <c r="L8" s="3" t="str">
        <f>IF(ISBLANK('MSR-INPUT SHEET'!M54),"",ROUND('MSR-INPUT SHEET'!M54,2))</f>
        <v/>
      </c>
      <c r="M8" s="21" t="str">
        <f t="shared" si="0"/>
        <v/>
      </c>
    </row>
    <row r="9" spans="1:16" x14ac:dyDescent="0.35">
      <c r="A9">
        <f t="shared" si="1"/>
        <v>0</v>
      </c>
      <c r="B9" s="6" t="str">
        <f>IF(L9="","",B8)</f>
        <v/>
      </c>
      <c r="C9" s="4" t="str">
        <f>IF(ISBLANK('MSR-INPUT SHEET'!C55),"","28050")</f>
        <v/>
      </c>
      <c r="D9" t="str">
        <f>IF(ISBLANK('MSR-INPUT SHEET'!C55),"",'MSR-INPUT SHEET'!H55)</f>
        <v/>
      </c>
      <c r="E9" s="27" t="str">
        <f t="shared" si="3"/>
        <v/>
      </c>
      <c r="F9" s="6" t="str">
        <f t="shared" si="4"/>
        <v/>
      </c>
      <c r="G9" s="22" t="str">
        <f>IF(ISBLANK('MSR-INPUT SHEET'!C55),"",'MSR-INPUT SHEET'!C55)</f>
        <v/>
      </c>
      <c r="H9" s="170">
        <f>'MSR-INPUT SHEET'!I55</f>
        <v>0</v>
      </c>
      <c r="I9" s="9"/>
      <c r="J9" s="9"/>
      <c r="K9" s="9"/>
      <c r="L9" s="3" t="str">
        <f>IF(ISBLANK('MSR-INPUT SHEET'!M55),"",ROUND('MSR-INPUT SHEET'!M55,2))</f>
        <v/>
      </c>
      <c r="M9" s="21" t="str">
        <f t="shared" si="0"/>
        <v/>
      </c>
    </row>
    <row r="10" spans="1:16" x14ac:dyDescent="0.35">
      <c r="A10">
        <f t="shared" si="1"/>
        <v>0</v>
      </c>
      <c r="B10" s="6" t="str">
        <f>IF(L10="","",B9)</f>
        <v/>
      </c>
      <c r="C10" s="4" t="str">
        <f>IF(ISBLANK('MSR-INPUT SHEET'!C56),"","28050")</f>
        <v/>
      </c>
      <c r="D10" t="str">
        <f>IF(ISBLANK('MSR-INPUT SHEET'!C56),"",'MSR-INPUT SHEET'!H56)</f>
        <v/>
      </c>
      <c r="E10" s="27" t="str">
        <f t="shared" si="3"/>
        <v/>
      </c>
      <c r="F10" s="6" t="str">
        <f t="shared" si="4"/>
        <v/>
      </c>
      <c r="G10" s="22" t="str">
        <f>IF(ISBLANK('MSR-INPUT SHEET'!C56),"",'MSR-INPUT SHEET'!C56)</f>
        <v/>
      </c>
      <c r="H10" s="170">
        <f>'MSR-INPUT SHEET'!I56</f>
        <v>0</v>
      </c>
      <c r="I10" s="9"/>
      <c r="J10" s="9"/>
      <c r="K10" s="9"/>
      <c r="L10" s="3" t="str">
        <f>IF(ISBLANK('MSR-INPUT SHEET'!M56),"",ROUND('MSR-INPUT SHEET'!M56,2))</f>
        <v/>
      </c>
      <c r="M10" s="21" t="str">
        <f t="shared" si="0"/>
        <v/>
      </c>
    </row>
    <row r="11" spans="1:16" x14ac:dyDescent="0.35">
      <c r="A11">
        <f t="shared" si="1"/>
        <v>0</v>
      </c>
      <c r="B11" s="6" t="str">
        <f>IF(L11="","",B10)</f>
        <v/>
      </c>
      <c r="C11" s="4" t="str">
        <f>IF(ISBLANK('MSR-INPUT SHEET'!C57),"","28050")</f>
        <v/>
      </c>
      <c r="D11" t="str">
        <f>IF(ISBLANK('MSR-INPUT SHEET'!C57),"",'MSR-INPUT SHEET'!H57)</f>
        <v/>
      </c>
      <c r="E11" s="27" t="str">
        <f t="shared" si="3"/>
        <v/>
      </c>
      <c r="F11" s="6" t="str">
        <f t="shared" si="4"/>
        <v/>
      </c>
      <c r="G11" s="22" t="str">
        <f>IF(ISBLANK('MSR-INPUT SHEET'!C57),"",'MSR-INPUT SHEET'!C57)</f>
        <v/>
      </c>
      <c r="H11" s="170">
        <f>'MSR-INPUT SHEET'!I57</f>
        <v>0</v>
      </c>
      <c r="I11" s="9"/>
      <c r="J11" s="9"/>
      <c r="K11" s="9"/>
      <c r="L11" s="3" t="str">
        <f>IF(ISBLANK('MSR-INPUT SHEET'!M57),"",ROUND('MSR-INPUT SHEET'!M57,2))</f>
        <v/>
      </c>
      <c r="M11" s="21" t="str">
        <f t="shared" si="0"/>
        <v/>
      </c>
    </row>
    <row r="12" spans="1:16" x14ac:dyDescent="0.35">
      <c r="B12" s="6"/>
      <c r="C12" s="4"/>
      <c r="D12"/>
      <c r="E12" s="27"/>
      <c r="F12" s="6"/>
      <c r="G12" s="22"/>
      <c r="H12" s="170"/>
      <c r="I12" s="9"/>
      <c r="J12" s="9"/>
      <c r="K12" s="9"/>
      <c r="M12" s="21"/>
    </row>
    <row r="13" spans="1:16" x14ac:dyDescent="0.35">
      <c r="B13" s="6"/>
      <c r="C13" s="4"/>
      <c r="D13"/>
      <c r="E13" s="27"/>
      <c r="F13" s="6"/>
      <c r="G13" s="22"/>
      <c r="H13" s="170"/>
      <c r="I13" s="9"/>
      <c r="J13" s="9"/>
      <c r="K13" s="9"/>
      <c r="M13" s="21"/>
    </row>
    <row r="14" spans="1:16" x14ac:dyDescent="0.35">
      <c r="B14" s="6"/>
      <c r="C14" s="4"/>
      <c r="D14"/>
      <c r="E14" s="27"/>
      <c r="F14" s="6"/>
      <c r="G14" s="22"/>
      <c r="H14" s="170"/>
      <c r="I14" s="9"/>
      <c r="J14" s="9"/>
      <c r="K14" s="9"/>
      <c r="M14" s="21"/>
    </row>
    <row r="15" spans="1:16" x14ac:dyDescent="0.35">
      <c r="B15" s="6"/>
      <c r="C15" s="4"/>
      <c r="D15"/>
      <c r="E15" s="27"/>
      <c r="F15" s="6"/>
      <c r="G15" s="22"/>
      <c r="H15" s="170"/>
      <c r="I15" s="9"/>
      <c r="J15" s="9"/>
      <c r="K15" s="9"/>
      <c r="M15" s="21"/>
    </row>
    <row r="16" spans="1:16" x14ac:dyDescent="0.35">
      <c r="B16" s="6"/>
      <c r="C16" s="4"/>
      <c r="D16"/>
      <c r="E16" s="27"/>
      <c r="F16" s="6"/>
      <c r="G16" s="22"/>
      <c r="H16" s="170"/>
      <c r="I16" s="9"/>
      <c r="J16" s="9"/>
      <c r="K16" s="9"/>
      <c r="M16" s="21"/>
    </row>
    <row r="17" spans="2:13" x14ac:dyDescent="0.35">
      <c r="B17" s="6"/>
      <c r="C17" s="4"/>
      <c r="D17"/>
      <c r="E17" s="27"/>
      <c r="F17" s="6"/>
      <c r="G17" s="22"/>
      <c r="H17" s="170"/>
      <c r="I17" s="9"/>
      <c r="J17" s="9"/>
      <c r="K17" s="9"/>
      <c r="M17" s="21"/>
    </row>
    <row r="18" spans="2:13" x14ac:dyDescent="0.35">
      <c r="B18" s="6"/>
      <c r="C18" s="4"/>
      <c r="D18"/>
      <c r="E18" s="27"/>
      <c r="F18" s="6"/>
      <c r="G18" s="22"/>
      <c r="H18" s="170"/>
      <c r="I18" s="9"/>
      <c r="J18" s="9"/>
      <c r="K18" s="9"/>
      <c r="M18" s="21"/>
    </row>
    <row r="19" spans="2:13" x14ac:dyDescent="0.35">
      <c r="B19" s="6"/>
      <c r="C19" s="4"/>
      <c r="D19"/>
      <c r="E19" s="27"/>
      <c r="F19" s="6"/>
      <c r="G19" s="22"/>
      <c r="H19" s="170"/>
      <c r="I19" s="9"/>
      <c r="J19" s="9"/>
      <c r="K19" s="9"/>
      <c r="M19" s="21"/>
    </row>
    <row r="20" spans="2:13" x14ac:dyDescent="0.35">
      <c r="B20" s="6"/>
      <c r="C20" s="4"/>
      <c r="D20"/>
      <c r="E20" s="27"/>
      <c r="F20" s="6"/>
      <c r="G20" s="22"/>
      <c r="H20" s="170"/>
      <c r="I20" s="9"/>
      <c r="J20" s="9"/>
      <c r="K20" s="9"/>
      <c r="M20" s="21"/>
    </row>
    <row r="21" spans="2:13" x14ac:dyDescent="0.35">
      <c r="B21" s="6"/>
      <c r="C21" s="4"/>
      <c r="D21"/>
      <c r="E21" s="27"/>
      <c r="F21" s="6"/>
      <c r="G21" s="22"/>
      <c r="H21" s="170"/>
      <c r="I21" s="9"/>
      <c r="J21" s="9"/>
      <c r="K21" s="9"/>
      <c r="M21" s="21"/>
    </row>
    <row r="22" spans="2:13" x14ac:dyDescent="0.35">
      <c r="B22" s="6"/>
      <c r="C22" s="4"/>
      <c r="D22"/>
      <c r="E22" s="27"/>
      <c r="F22" s="6"/>
      <c r="G22" s="22"/>
      <c r="H22" s="170"/>
      <c r="I22" s="9"/>
      <c r="J22" s="9"/>
      <c r="K22" s="9"/>
      <c r="M22" s="21"/>
    </row>
    <row r="23" spans="2:13" x14ac:dyDescent="0.35">
      <c r="B23" s="6"/>
      <c r="C23" s="4"/>
      <c r="D23"/>
      <c r="E23" s="27"/>
      <c r="F23" s="6"/>
      <c r="G23" s="22"/>
      <c r="H23" s="170"/>
      <c r="I23" s="9"/>
      <c r="J23" s="9"/>
      <c r="K23" s="9"/>
      <c r="M23" s="21"/>
    </row>
    <row r="24" spans="2:13" x14ac:dyDescent="0.35">
      <c r="B24" s="6"/>
      <c r="C24" s="4"/>
      <c r="D24"/>
      <c r="E24" s="27"/>
      <c r="F24" s="6"/>
      <c r="G24" s="22"/>
      <c r="H24" s="170"/>
      <c r="I24" s="9"/>
      <c r="J24" s="9"/>
      <c r="K24" s="9"/>
      <c r="M24" s="21"/>
    </row>
    <row r="25" spans="2:13" x14ac:dyDescent="0.35">
      <c r="B25" s="6"/>
      <c r="C25" s="4"/>
      <c r="D25"/>
      <c r="E25" s="27"/>
      <c r="F25" s="6"/>
      <c r="G25" s="22"/>
      <c r="H25" s="170"/>
      <c r="I25" s="9"/>
      <c r="J25" s="9"/>
      <c r="K25" s="9"/>
      <c r="M25" s="21"/>
    </row>
    <row r="26" spans="2:13" x14ac:dyDescent="0.35">
      <c r="B26" s="6"/>
      <c r="C26" s="4"/>
      <c r="D26"/>
      <c r="E26" s="27"/>
      <c r="F26" s="6"/>
      <c r="G26" s="22"/>
      <c r="H26" s="170"/>
      <c r="I26" s="9"/>
      <c r="J26" s="9"/>
      <c r="K26" s="9"/>
      <c r="M26" s="21"/>
    </row>
    <row r="27" spans="2:13" x14ac:dyDescent="0.35">
      <c r="B27" s="6"/>
      <c r="C27" s="4"/>
      <c r="D27"/>
      <c r="E27" s="27"/>
      <c r="F27" s="6"/>
      <c r="G27" s="22"/>
      <c r="H27" s="170"/>
      <c r="I27" s="9"/>
      <c r="J27" s="9"/>
      <c r="K27" s="9"/>
      <c r="M27" s="21"/>
    </row>
    <row r="28" spans="2:13" x14ac:dyDescent="0.35">
      <c r="B28" s="6"/>
      <c r="C28" s="4"/>
      <c r="D28"/>
      <c r="E28" s="27"/>
      <c r="F28" s="6"/>
      <c r="G28" s="22"/>
      <c r="H28" s="170"/>
      <c r="I28" s="9"/>
      <c r="J28" s="9"/>
      <c r="K28" s="9"/>
      <c r="M28" s="21"/>
    </row>
    <row r="29" spans="2:13" x14ac:dyDescent="0.35">
      <c r="B29" s="6"/>
      <c r="C29" s="4"/>
      <c r="D29"/>
      <c r="E29" s="27"/>
      <c r="F29" s="6"/>
      <c r="G29" s="22"/>
      <c r="H29" s="170"/>
      <c r="I29" s="9"/>
      <c r="J29" s="9"/>
      <c r="K29" s="9"/>
      <c r="M29" s="21"/>
    </row>
    <row r="30" spans="2:13" x14ac:dyDescent="0.35">
      <c r="B30" s="6"/>
      <c r="C30" s="4"/>
      <c r="D30"/>
      <c r="E30" s="27"/>
      <c r="F30" s="6"/>
      <c r="G30" s="22"/>
      <c r="H30" s="170"/>
      <c r="I30" s="9"/>
      <c r="J30" s="9"/>
      <c r="K30" s="9"/>
      <c r="M30" s="21"/>
    </row>
    <row r="31" spans="2:13" x14ac:dyDescent="0.35">
      <c r="B31" s="6"/>
      <c r="C31" s="4"/>
      <c r="D31"/>
      <c r="E31" s="27"/>
      <c r="F31" s="6"/>
      <c r="G31" s="22"/>
      <c r="H31" s="170"/>
      <c r="I31" s="9"/>
      <c r="J31" s="9"/>
      <c r="K31" s="9"/>
      <c r="M31" s="21"/>
    </row>
    <row r="32" spans="2:13" x14ac:dyDescent="0.35">
      <c r="B32" s="6"/>
      <c r="C32" s="4"/>
      <c r="D32"/>
      <c r="E32" s="27"/>
      <c r="F32" s="6"/>
      <c r="G32" s="22"/>
      <c r="H32" s="170"/>
      <c r="I32" s="9"/>
      <c r="J32" s="9"/>
      <c r="K32" s="9"/>
      <c r="M32" s="21"/>
    </row>
    <row r="33" spans="2:13" x14ac:dyDescent="0.35">
      <c r="B33" s="6"/>
      <c r="C33" s="4"/>
      <c r="D33"/>
      <c r="E33" s="27"/>
      <c r="F33" s="6"/>
      <c r="G33" s="22"/>
      <c r="H33" s="170"/>
      <c r="I33" s="9"/>
      <c r="J33" s="9"/>
      <c r="K33" s="9"/>
      <c r="M33" s="21"/>
    </row>
    <row r="34" spans="2:13" x14ac:dyDescent="0.35">
      <c r="B34" s="6"/>
      <c r="C34" s="4"/>
      <c r="D34"/>
      <c r="E34" s="27"/>
      <c r="F34" s="6"/>
      <c r="G34" s="22"/>
      <c r="H34" s="170"/>
      <c r="I34" s="9"/>
      <c r="J34" s="9"/>
      <c r="K34" s="9"/>
      <c r="M34" s="21"/>
    </row>
  </sheetData>
  <sheetProtection algorithmName="SHA-512" hashValue="OKu14ZNiur2CgSlx1KkYzjI01opEl9B/VMSM1rdkkt7FvaJaI9rxmOvvyWESqMlNdTqghHtGCDH2mu3d8Jh6Kw==" saltValue="IPq7PxMgm/ZtdN4Bj4pXEA==" spinCount="100000" sheet="1" objects="1" scenarios="1"/>
  <autoFilter ref="A1:P1" xr:uid="{00000000-0001-0000-0400-000000000000}"/>
  <conditionalFormatting sqref="I2:K34">
    <cfRule type="cellIs" dxfId="0" priority="1" operator="equal">
      <formula>"INVALID OBJ COL J"</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MSR-INPUT SHEET</vt:lpstr>
      <vt:lpstr>YES-NO</vt:lpstr>
      <vt:lpstr>Exp Objects and Descriptions </vt:lpstr>
      <vt:lpstr>Journal Template</vt:lpstr>
      <vt:lpstr>'MSR-INPUT SHEET'!Print_Area</vt:lpstr>
    </vt:vector>
  </TitlesOfParts>
  <Company>State University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ruferpj</dc:creator>
  <cp:lastModifiedBy>Danielle Cajigas</cp:lastModifiedBy>
  <cp:lastPrinted>2021-04-08T21:17:55Z</cp:lastPrinted>
  <dcterms:created xsi:type="dcterms:W3CDTF">2014-04-03T14:05:36Z</dcterms:created>
  <dcterms:modified xsi:type="dcterms:W3CDTF">2025-04-21T19:49:58Z</dcterms:modified>
</cp:coreProperties>
</file>